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showInkAnnotation="0" codeName="ThisWorkbook"/>
  <xr:revisionPtr revIDLastSave="0" documentId="13_ncr:1_{23D29DCF-B9A4-470A-A42D-5B743967114A}" xr6:coauthVersionLast="47" xr6:coauthVersionMax="47" xr10:uidLastSave="{00000000-0000-0000-0000-000000000000}"/>
  <bookViews>
    <workbookView xWindow="-19310" yWindow="-110" windowWidth="19420" windowHeight="10420" xr2:uid="{00000000-000D-0000-FFFF-FFFF00000000}"/>
  </bookViews>
  <sheets>
    <sheet name="Redegal" sheetId="40" r:id="rId1"/>
    <sheet name="Peer Analysis" sheetId="42" r:id="rId2"/>
    <sheet name="Financial Calendar" sheetId="31" r:id="rId3"/>
  </sheets>
  <definedNames>
    <definedName name="eurkrw" localSheetId="1">'Peer Analysis'!#REF!</definedName>
    <definedName name="eurkrw">#REF!</definedName>
    <definedName name="eurwon" localSheetId="1">'Peer Analysis'!#REF!</definedName>
    <definedName name="eurw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7" i="40" l="1"/>
  <c r="F107" i="40"/>
  <c r="G107" i="40"/>
  <c r="C252" i="40"/>
  <c r="D62" i="42"/>
  <c r="E62" i="42"/>
  <c r="F62" i="42"/>
  <c r="G62" i="42"/>
  <c r="H62" i="42"/>
  <c r="D64" i="42"/>
  <c r="E64" i="42"/>
  <c r="F64" i="42"/>
  <c r="G64" i="42"/>
  <c r="H64" i="42"/>
  <c r="D59" i="42"/>
  <c r="E59" i="42"/>
  <c r="F59" i="42"/>
  <c r="G59" i="42"/>
  <c r="H59" i="42"/>
  <c r="D42" i="42"/>
  <c r="D43" i="42"/>
  <c r="D44" i="42"/>
  <c r="D45" i="42"/>
  <c r="D36" i="42"/>
  <c r="D34" i="42"/>
  <c r="D30" i="42"/>
  <c r="D25" i="42"/>
  <c r="D26" i="42"/>
  <c r="D48" i="42" s="1"/>
  <c r="E242" i="40"/>
  <c r="F242" i="40"/>
  <c r="G242" i="40"/>
  <c r="E232" i="40"/>
  <c r="F232" i="40"/>
  <c r="G232" i="40"/>
  <c r="E233" i="40"/>
  <c r="F233" i="40"/>
  <c r="G233" i="40"/>
  <c r="E234" i="40"/>
  <c r="F234" i="40"/>
  <c r="G234" i="40"/>
  <c r="E221" i="40"/>
  <c r="F221" i="40"/>
  <c r="G221" i="40"/>
  <c r="E218" i="40"/>
  <c r="F218" i="40"/>
  <c r="G218" i="40"/>
  <c r="E219" i="40"/>
  <c r="F219" i="40"/>
  <c r="G219" i="40"/>
  <c r="E211" i="40"/>
  <c r="E210" i="40" s="1"/>
  <c r="F211" i="40"/>
  <c r="F210" i="40" s="1"/>
  <c r="G211" i="40"/>
  <c r="G210" i="40" s="1"/>
  <c r="E212" i="40"/>
  <c r="F212" i="40"/>
  <c r="G212" i="40"/>
  <c r="D61" i="42"/>
  <c r="C61" i="42"/>
  <c r="F61" i="42"/>
  <c r="E61" i="42"/>
  <c r="G61" i="42"/>
  <c r="C39" i="42"/>
  <c r="C35" i="42"/>
  <c r="F230" i="40"/>
  <c r="G230" i="40" s="1"/>
  <c r="E191" i="40"/>
  <c r="E202" i="40" s="1"/>
  <c r="F202" i="40"/>
  <c r="G202" i="40"/>
  <c r="D39" i="42"/>
  <c r="D35" i="42"/>
  <c r="H78" i="42"/>
  <c r="G78" i="42"/>
  <c r="F78" i="42"/>
  <c r="E78" i="42"/>
  <c r="D78" i="42"/>
  <c r="C78" i="42"/>
  <c r="H76" i="42"/>
  <c r="G76" i="42"/>
  <c r="F76" i="42"/>
  <c r="E76" i="42"/>
  <c r="D76" i="42"/>
  <c r="C76" i="42"/>
  <c r="H73" i="42"/>
  <c r="G73" i="42"/>
  <c r="F73" i="42"/>
  <c r="E73" i="42"/>
  <c r="D73" i="42"/>
  <c r="C73" i="42"/>
  <c r="D212" i="40"/>
  <c r="C212" i="40"/>
  <c r="D211" i="40"/>
  <c r="E156" i="40"/>
  <c r="F156" i="40" s="1"/>
  <c r="G156" i="40" s="1"/>
  <c r="E155" i="40"/>
  <c r="F155" i="40" s="1"/>
  <c r="G155" i="40" s="1"/>
  <c r="E154" i="40"/>
  <c r="F154" i="40" s="1"/>
  <c r="G154" i="40" s="1"/>
  <c r="E152" i="40"/>
  <c r="F152" i="40" s="1"/>
  <c r="G152" i="40" s="1"/>
  <c r="E151" i="40"/>
  <c r="F151" i="40" s="1"/>
  <c r="G151" i="40" s="1"/>
  <c r="E149" i="40"/>
  <c r="E148" i="40"/>
  <c r="F148" i="40" s="1"/>
  <c r="G148" i="40" s="1"/>
  <c r="E147" i="40"/>
  <c r="F147" i="40" s="1"/>
  <c r="G147" i="40" s="1"/>
  <c r="E146" i="40"/>
  <c r="E145" i="40"/>
  <c r="F145" i="40" s="1"/>
  <c r="E128" i="40"/>
  <c r="F128" i="40" s="1"/>
  <c r="G128" i="40" s="1"/>
  <c r="E127" i="40"/>
  <c r="F127" i="40" s="1"/>
  <c r="G127" i="40" s="1"/>
  <c r="E126" i="40"/>
  <c r="F126" i="40" s="1"/>
  <c r="G126" i="40" s="1"/>
  <c r="E123" i="40"/>
  <c r="F123" i="40" s="1"/>
  <c r="G123" i="40" s="1"/>
  <c r="E122" i="40"/>
  <c r="F122" i="40" s="1"/>
  <c r="G122" i="40" s="1"/>
  <c r="E121" i="40"/>
  <c r="D31" i="42" l="1"/>
  <c r="F146" i="40"/>
  <c r="F121" i="40"/>
  <c r="D210" i="40"/>
  <c r="E150" i="40"/>
  <c r="G145" i="40"/>
  <c r="F149" i="40"/>
  <c r="H46" i="40"/>
  <c r="E46" i="40" s="1"/>
  <c r="E45" i="40"/>
  <c r="F45" i="40" s="1"/>
  <c r="G45" i="40" s="1"/>
  <c r="C41" i="40"/>
  <c r="D41" i="40"/>
  <c r="C48" i="40"/>
  <c r="D48" i="40"/>
  <c r="D234" i="40"/>
  <c r="C234" i="40"/>
  <c r="D233" i="40"/>
  <c r="C233" i="40"/>
  <c r="D75" i="40"/>
  <c r="D71" i="40" s="1"/>
  <c r="D150" i="40"/>
  <c r="C150" i="40"/>
  <c r="D167" i="40"/>
  <c r="D190" i="40"/>
  <c r="D202" i="40"/>
  <c r="C202" i="40"/>
  <c r="D178" i="40"/>
  <c r="C178" i="40"/>
  <c r="C167" i="40"/>
  <c r="C75" i="40"/>
  <c r="C71" i="40" s="1"/>
  <c r="C220" i="40" s="1"/>
  <c r="D50" i="42" l="1"/>
  <c r="D49" i="42"/>
  <c r="G146" i="40"/>
  <c r="G149" i="40"/>
  <c r="G121" i="40"/>
  <c r="D81" i="40"/>
  <c r="D82" i="40" s="1"/>
  <c r="D220" i="40"/>
  <c r="C81" i="40"/>
  <c r="C82" i="40" s="1"/>
  <c r="C219" i="40"/>
  <c r="F46" i="40"/>
  <c r="G46" i="40" s="1"/>
  <c r="E184" i="40"/>
  <c r="E52" i="40"/>
  <c r="E53" i="40"/>
  <c r="F150" i="40"/>
  <c r="G150" i="40"/>
  <c r="D73" i="40"/>
  <c r="C73" i="40"/>
  <c r="G52" i="40"/>
  <c r="F52" i="40"/>
  <c r="E143" i="40"/>
  <c r="E109" i="40"/>
  <c r="D110" i="40"/>
  <c r="E110" i="40" s="1"/>
  <c r="D111" i="40"/>
  <c r="E111" i="40" s="1"/>
  <c r="D231" i="40"/>
  <c r="D214" i="40"/>
  <c r="D213" i="40" s="1"/>
  <c r="D157" i="40"/>
  <c r="D142" i="40"/>
  <c r="D130" i="40"/>
  <c r="D124" i="40"/>
  <c r="D106" i="40"/>
  <c r="D79" i="40"/>
  <c r="E79" i="40" s="1"/>
  <c r="D72" i="40"/>
  <c r="D76" i="40"/>
  <c r="D49" i="40"/>
  <c r="D42" i="40"/>
  <c r="G53" i="40" l="1"/>
  <c r="F53" i="40"/>
  <c r="C74" i="40"/>
  <c r="C83" i="40"/>
  <c r="C84" i="40" s="1"/>
  <c r="F79" i="40"/>
  <c r="D74" i="40"/>
  <c r="D83" i="40"/>
  <c r="D84" i="40" s="1"/>
  <c r="F184" i="40"/>
  <c r="G184" i="40" s="1"/>
  <c r="D144" i="40"/>
  <c r="D158" i="40" s="1"/>
  <c r="D85" i="40"/>
  <c r="D94" i="40" s="1"/>
  <c r="D219" i="40"/>
  <c r="D131" i="40"/>
  <c r="D215" i="40"/>
  <c r="F229" i="40"/>
  <c r="G229" i="40" s="1"/>
  <c r="F96" i="40"/>
  <c r="G96" i="40" s="1"/>
  <c r="E231" i="40"/>
  <c r="C106" i="40"/>
  <c r="E241" i="40" l="1"/>
  <c r="E237" i="40"/>
  <c r="C249" i="40"/>
  <c r="D241" i="40"/>
  <c r="G79" i="40"/>
  <c r="D218" i="40"/>
  <c r="D232" i="40"/>
  <c r="D235" i="40" s="1"/>
  <c r="D86" i="40"/>
  <c r="D166" i="40"/>
  <c r="D177" i="40" s="1"/>
  <c r="D182" i="40" s="1"/>
  <c r="D206" i="40" s="1"/>
  <c r="D159" i="40"/>
  <c r="F231" i="40"/>
  <c r="G231" i="40"/>
  <c r="F143" i="40"/>
  <c r="C111" i="40"/>
  <c r="C110" i="40"/>
  <c r="C231" i="40"/>
  <c r="C214" i="40"/>
  <c r="C213" i="40" s="1"/>
  <c r="C211" i="40"/>
  <c r="C210" i="40" s="1"/>
  <c r="C157" i="40"/>
  <c r="C130" i="40"/>
  <c r="C26" i="42"/>
  <c r="C31" i="42" s="1"/>
  <c r="C49" i="42" s="1"/>
  <c r="C64" i="42"/>
  <c r="C62" i="42"/>
  <c r="C59" i="42"/>
  <c r="C45" i="42"/>
  <c r="C36" i="42"/>
  <c r="C34" i="42"/>
  <c r="C25" i="42"/>
  <c r="C42" i="42" s="1"/>
  <c r="G235" i="40" l="1"/>
  <c r="G241" i="40"/>
  <c r="G237" i="40"/>
  <c r="F237" i="40"/>
  <c r="F241" i="40"/>
  <c r="G143" i="40"/>
  <c r="D221" i="40"/>
  <c r="D222" i="40"/>
  <c r="D96" i="40"/>
  <c r="D98" i="40"/>
  <c r="D237" i="40" s="1"/>
  <c r="D238" i="40"/>
  <c r="D239" i="40"/>
  <c r="D240" i="40"/>
  <c r="C215" i="40"/>
  <c r="C76" i="40"/>
  <c r="C85" i="40"/>
  <c r="C48" i="42"/>
  <c r="C50" i="42"/>
  <c r="C30" i="42"/>
  <c r="C43" i="42" s="1"/>
  <c r="G240" i="40" l="1"/>
  <c r="G238" i="40"/>
  <c r="G88" i="40"/>
  <c r="D216" i="40"/>
  <c r="C232" i="40"/>
  <c r="C235" i="40" s="1"/>
  <c r="D99" i="40"/>
  <c r="D103" i="40" s="1"/>
  <c r="D101" i="40"/>
  <c r="D242" i="40"/>
  <c r="C218" i="40"/>
  <c r="C222" i="40" s="1"/>
  <c r="C44" i="42"/>
  <c r="E88" i="40" l="1"/>
  <c r="F88" i="40"/>
  <c r="D107" i="40"/>
  <c r="C238" i="40"/>
  <c r="C240" i="40"/>
  <c r="C239" i="40"/>
  <c r="C221" i="40" l="1"/>
  <c r="C190" i="40"/>
  <c r="C142" i="40"/>
  <c r="C124" i="40"/>
  <c r="C79" i="40"/>
  <c r="C42" i="40" l="1"/>
  <c r="C144" i="40"/>
  <c r="C241" i="40" s="1"/>
  <c r="C131" i="40"/>
  <c r="C94" i="40"/>
  <c r="C72" i="40"/>
  <c r="C166" i="40" l="1"/>
  <c r="C177" i="40" s="1"/>
  <c r="F111" i="40"/>
  <c r="F109" i="40"/>
  <c r="C49" i="40"/>
  <c r="C158" i="40"/>
  <c r="C159" i="40" s="1"/>
  <c r="F110" i="40"/>
  <c r="C86" i="40"/>
  <c r="C96" i="40"/>
  <c r="G111" i="40" l="1"/>
  <c r="G109" i="40"/>
  <c r="G110" i="40"/>
  <c r="C98" i="40"/>
  <c r="C242" i="40" l="1"/>
  <c r="C237" i="40"/>
  <c r="C101" i="40"/>
  <c r="C99" i="40"/>
  <c r="C103" i="40" l="1"/>
  <c r="C182" i="40"/>
  <c r="C107" i="40" l="1"/>
  <c r="D104" i="40"/>
  <c r="C104" i="40"/>
  <c r="C206" i="40" l="1"/>
  <c r="C208" i="40" l="1"/>
  <c r="D207" i="40" s="1"/>
  <c r="D208" i="40" l="1"/>
  <c r="C209" i="40"/>
  <c r="E207" i="40" l="1"/>
  <c r="D209" i="40"/>
  <c r="C250" i="40" l="1"/>
  <c r="E106" i="40" l="1"/>
  <c r="E44" i="40" l="1"/>
  <c r="E51" i="40" s="1"/>
  <c r="F44" i="40" l="1"/>
  <c r="F51" i="40" s="1"/>
  <c r="F54" i="40" s="1"/>
  <c r="E54" i="40"/>
  <c r="E48" i="40"/>
  <c r="F48" i="40" l="1"/>
  <c r="G44" i="40"/>
  <c r="E61" i="40"/>
  <c r="F61" i="40"/>
  <c r="E75" i="40"/>
  <c r="F75" i="40"/>
  <c r="F55" i="40" l="1"/>
  <c r="G48" i="40"/>
  <c r="G61" i="40" s="1"/>
  <c r="G51" i="40"/>
  <c r="G54" i="40" s="1"/>
  <c r="F49" i="40"/>
  <c r="F183" i="40"/>
  <c r="F190" i="40" s="1"/>
  <c r="F78" i="40"/>
  <c r="F125" i="40"/>
  <c r="E49" i="40"/>
  <c r="E183" i="40"/>
  <c r="E125" i="40"/>
  <c r="E180" i="40" s="1"/>
  <c r="E78" i="40"/>
  <c r="E85" i="40" s="1"/>
  <c r="G75" i="40"/>
  <c r="E59" i="40"/>
  <c r="E76" i="40"/>
  <c r="E64" i="40" s="1"/>
  <c r="E153" i="40" s="1"/>
  <c r="F59" i="40"/>
  <c r="F76" i="40"/>
  <c r="E55" i="40"/>
  <c r="F167" i="40" l="1"/>
  <c r="F85" i="40"/>
  <c r="F180" i="40"/>
  <c r="E120" i="40"/>
  <c r="F120" i="40" s="1"/>
  <c r="E190" i="40"/>
  <c r="E119" i="40"/>
  <c r="E167" i="40"/>
  <c r="G49" i="40"/>
  <c r="G183" i="40"/>
  <c r="G190" i="40" s="1"/>
  <c r="G78" i="40"/>
  <c r="G125" i="40"/>
  <c r="G180" i="40" s="1"/>
  <c r="E181" i="40"/>
  <c r="E178" i="40" s="1"/>
  <c r="E157" i="40"/>
  <c r="F64" i="40"/>
  <c r="F153" i="40" s="1"/>
  <c r="H64" i="40"/>
  <c r="G59" i="40"/>
  <c r="G76" i="40"/>
  <c r="E86" i="40"/>
  <c r="E94" i="40"/>
  <c r="G55" i="40"/>
  <c r="F94" i="40" l="1"/>
  <c r="F86" i="40"/>
  <c r="G167" i="40"/>
  <c r="G85" i="40"/>
  <c r="F181" i="40"/>
  <c r="F178" i="40" s="1"/>
  <c r="F157" i="40"/>
  <c r="F119" i="40"/>
  <c r="E124" i="40"/>
  <c r="G120" i="40"/>
  <c r="G64" i="40"/>
  <c r="G153" i="40" s="1"/>
  <c r="I64" i="40"/>
  <c r="E95" i="40"/>
  <c r="E176" i="40" s="1"/>
  <c r="E97" i="40"/>
  <c r="E166" i="40"/>
  <c r="F97" i="40" l="1"/>
  <c r="F95" i="40"/>
  <c r="F176" i="40" s="1"/>
  <c r="F166" i="40"/>
  <c r="F177" i="40" s="1"/>
  <c r="F182" i="40" s="1"/>
  <c r="G86" i="40"/>
  <c r="G94" i="40"/>
  <c r="G166" i="40" s="1"/>
  <c r="G119" i="40"/>
  <c r="F124" i="40"/>
  <c r="G181" i="40"/>
  <c r="G178" i="40" s="1"/>
  <c r="G157" i="40"/>
  <c r="E177" i="40"/>
  <c r="E182" i="40" s="1"/>
  <c r="E206" i="40" s="1"/>
  <c r="E208" i="40" s="1"/>
  <c r="E98" i="40"/>
  <c r="F98" i="40"/>
  <c r="J64" i="40"/>
  <c r="G97" i="40" l="1"/>
  <c r="G95" i="40"/>
  <c r="G176" i="40" s="1"/>
  <c r="G177" i="40" s="1"/>
  <c r="G182" i="40" s="1"/>
  <c r="E142" i="40"/>
  <c r="F142" i="40" s="1"/>
  <c r="G124" i="40"/>
  <c r="F207" i="40"/>
  <c r="E129" i="40"/>
  <c r="E214" i="40" s="1"/>
  <c r="E213" i="40" s="1"/>
  <c r="E215" i="40" s="1"/>
  <c r="E216" i="40" s="1"/>
  <c r="F101" i="40"/>
  <c r="E99" i="40"/>
  <c r="E100" i="40" s="1"/>
  <c r="E101" i="40"/>
  <c r="G98" i="40" l="1"/>
  <c r="E209" i="40"/>
  <c r="G142" i="40"/>
  <c r="G101" i="40"/>
  <c r="E130" i="40"/>
  <c r="E131" i="40" s="1"/>
  <c r="E103" i="40"/>
  <c r="E104" i="40" s="1"/>
  <c r="F99" i="40"/>
  <c r="E144" i="40"/>
  <c r="G106" i="40"/>
  <c r="G206" i="40"/>
  <c r="F106" i="40"/>
  <c r="C251" i="40"/>
  <c r="F206" i="40"/>
  <c r="F208" i="40" s="1"/>
  <c r="G207" i="40" l="1"/>
  <c r="G208" i="40" s="1"/>
  <c r="F129" i="40"/>
  <c r="F214" i="40" s="1"/>
  <c r="F213" i="40" s="1"/>
  <c r="F215" i="40" s="1"/>
  <c r="F216" i="40" s="1"/>
  <c r="E235" i="40"/>
  <c r="F103" i="40"/>
  <c r="F104" i="40" s="1"/>
  <c r="G99" i="40"/>
  <c r="F100" i="40"/>
  <c r="E158" i="40"/>
  <c r="E159" i="40" s="1"/>
  <c r="F144" i="40"/>
  <c r="E240" i="40" l="1"/>
  <c r="E238" i="40"/>
  <c r="F209" i="40"/>
  <c r="G129" i="40"/>
  <c r="G214" i="40" s="1"/>
  <c r="G213" i="40" s="1"/>
  <c r="G215" i="40" s="1"/>
  <c r="G216" i="40" s="1"/>
  <c r="F130" i="40"/>
  <c r="F131" i="40" s="1"/>
  <c r="F158" i="40"/>
  <c r="G103" i="40"/>
  <c r="G104" i="40" s="1"/>
  <c r="G100" i="40"/>
  <c r="G144" i="40"/>
  <c r="F235" i="40" l="1"/>
  <c r="G209" i="40"/>
  <c r="G130" i="40"/>
  <c r="G131" i="40" s="1"/>
  <c r="F159" i="40"/>
  <c r="G158" i="40"/>
  <c r="F240" i="40" l="1"/>
  <c r="F238" i="40"/>
  <c r="G159" i="40"/>
  <c r="C254"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26" authorId="0" shapeId="0" xr:uid="{4FF48D18-B7B0-4249-835D-2BD64D9D8DEF}">
      <text>
        <r>
          <rPr>
            <b/>
            <sz val="10"/>
            <color rgb="FFAD9750"/>
            <rFont val="Tahoma"/>
            <family val="2"/>
          </rPr>
          <t>Tenvalue notes &amp; explanations....</t>
        </r>
      </text>
    </comment>
    <comment ref="H45" authorId="0" shapeId="0" xr:uid="{1888FB64-3DCC-44BC-9369-3A3BB8B0C110}">
      <text>
        <r>
          <rPr>
            <b/>
            <sz val="9"/>
            <color indexed="81"/>
            <rFont val="Tahoma"/>
            <family val="2"/>
          </rPr>
          <t>Tenvalue:</t>
        </r>
        <r>
          <rPr>
            <sz val="9"/>
            <color indexed="81"/>
            <rFont val="Tahoma"/>
            <family val="2"/>
          </rPr>
          <t xml:space="preserve">
CAGR to get to the company's guidance for 2028E</t>
        </r>
      </text>
    </comment>
    <comment ref="G46" authorId="0" shapeId="0" xr:uid="{7C12A3D9-5F96-495F-A7A6-2A0FAC5FE415}">
      <text>
        <r>
          <rPr>
            <b/>
            <sz val="9"/>
            <color indexed="81"/>
            <rFont val="Tahoma"/>
            <family val="2"/>
          </rPr>
          <t>Author:</t>
        </r>
        <r>
          <rPr>
            <sz val="9"/>
            <color indexed="81"/>
            <rFont val="Tahoma"/>
            <family val="2"/>
          </rPr>
          <t xml:space="preserve">
Revenue expectation provided by the company in their guidance for 2028E</t>
        </r>
      </text>
    </comment>
    <comment ref="H46" authorId="0" shapeId="0" xr:uid="{4A99CD5C-113A-4FE7-BB80-DD5B4B38092E}">
      <text>
        <r>
          <rPr>
            <b/>
            <sz val="9"/>
            <color indexed="81"/>
            <rFont val="Tahoma"/>
            <family val="2"/>
          </rPr>
          <t>Tenvalue:</t>
        </r>
        <r>
          <rPr>
            <sz val="9"/>
            <color indexed="81"/>
            <rFont val="Tahoma"/>
            <family val="2"/>
          </rPr>
          <t xml:space="preserve">
Revenue expectation provided by the company in their guidance for 2028E</t>
        </r>
      </text>
    </comment>
    <comment ref="H51" authorId="0" shapeId="0" xr:uid="{239E99F7-2E9E-4EBB-B6FE-156540FE8F02}">
      <text>
        <r>
          <rPr>
            <b/>
            <sz val="9"/>
            <color indexed="81"/>
            <rFont val="Tahoma"/>
            <family val="2"/>
          </rPr>
          <t>Author:</t>
        </r>
        <r>
          <rPr>
            <sz val="9"/>
            <color indexed="81"/>
            <rFont val="Tahoma"/>
            <family val="2"/>
          </rPr>
          <t xml:space="preserve">
Indicated by the company in their Equity Story and Guidance for 2028</t>
        </r>
      </text>
    </comment>
    <comment ref="H52" authorId="0" shapeId="0" xr:uid="{7268F962-DD0D-4BB4-9B6C-722E002AAA10}">
      <text>
        <r>
          <rPr>
            <b/>
            <sz val="9"/>
            <color indexed="81"/>
            <rFont val="Tahoma"/>
            <family val="2"/>
          </rPr>
          <t>Author:</t>
        </r>
        <r>
          <rPr>
            <sz val="9"/>
            <color indexed="81"/>
            <rFont val="Tahoma"/>
            <family val="2"/>
          </rPr>
          <t xml:space="preserve">
Indicated by the company in their Equity Story and Guidance for 2028</t>
        </r>
      </text>
    </comment>
    <comment ref="H53" authorId="0" shapeId="0" xr:uid="{1E925DF9-2191-4536-8169-0218E1424854}">
      <text>
        <r>
          <rPr>
            <b/>
            <sz val="9"/>
            <color indexed="81"/>
            <rFont val="Tahoma"/>
            <family val="2"/>
          </rPr>
          <t>Author:</t>
        </r>
        <r>
          <rPr>
            <sz val="9"/>
            <color indexed="81"/>
            <rFont val="Tahoma"/>
            <family val="2"/>
          </rPr>
          <t xml:space="preserve">
Indicated by the company in their Equity Story and Guidance for 2028</t>
        </r>
      </text>
    </comment>
    <comment ref="E64" authorId="0" shapeId="0" xr:uid="{2DD78E4E-18DF-4EA0-B64B-59B4CDD99573}">
      <text>
        <r>
          <rPr>
            <b/>
            <sz val="9"/>
            <color indexed="81"/>
            <rFont val="Tahoma"/>
            <family val="2"/>
          </rPr>
          <t>Tenvalue:</t>
        </r>
        <r>
          <rPr>
            <sz val="9"/>
            <color indexed="81"/>
            <rFont val="Tahoma"/>
            <family val="2"/>
          </rPr>
          <t xml:space="preserve">
% to  historic sales adjusted for improvement in EBITDA margin</t>
        </r>
      </text>
    </comment>
    <comment ref="D69" authorId="0" shapeId="0" xr:uid="{E78B9805-0CC0-43E7-8CA7-41A91567E104}">
      <text>
        <r>
          <rPr>
            <b/>
            <sz val="9"/>
            <color indexed="81"/>
            <rFont val="Tahoma"/>
            <family val="2"/>
          </rPr>
          <t>Author:</t>
        </r>
        <r>
          <rPr>
            <sz val="9"/>
            <color indexed="81"/>
            <rFont val="Tahoma"/>
            <family val="2"/>
          </rPr>
          <t xml:space="preserve">
Primarily expenses for surcharges and penalties for
late filing of tax returns.</t>
        </r>
      </text>
    </comment>
    <comment ref="D71" authorId="0" shapeId="0" xr:uid="{56BF39AE-0D2F-4721-A191-509D383697CC}">
      <text>
        <r>
          <rPr>
            <b/>
            <sz val="9"/>
            <color indexed="81"/>
            <rFont val="Tahoma"/>
            <family val="2"/>
          </rPr>
          <t>Author:</t>
        </r>
        <r>
          <rPr>
            <sz val="9"/>
            <color indexed="81"/>
            <rFont val="Tahoma"/>
            <family val="2"/>
          </rPr>
          <t>EUR 436,637 
It excludes extraordinary expenses related to the transition to the BME Growth segment and the impairment of trade receivables in Mexico.</t>
        </r>
      </text>
    </comment>
    <comment ref="D73" authorId="0" shapeId="0" xr:uid="{F011D386-6A9F-41AC-8A3C-97088E14F1E8}">
      <text>
        <r>
          <rPr>
            <b/>
            <sz val="9"/>
            <color indexed="81"/>
            <rFont val="Tahoma"/>
            <family val="2"/>
          </rPr>
          <t>Author:</t>
        </r>
        <r>
          <rPr>
            <sz val="9"/>
            <color indexed="81"/>
            <rFont val="Tahoma"/>
            <family val="2"/>
          </rPr>
          <t xml:space="preserve">
The company excludes in reported EBITDA other results, but it is included before EBIT</t>
        </r>
      </text>
    </comment>
    <comment ref="B109" authorId="0" shapeId="0" xr:uid="{A06D9A8E-2E6C-440D-8489-492E9AF7616D}">
      <text>
        <r>
          <rPr>
            <b/>
            <sz val="9"/>
            <color indexed="81"/>
            <rFont val="Tahoma"/>
            <family val="2"/>
          </rPr>
          <t xml:space="preserve">Tenvalue:
</t>
        </r>
        <r>
          <rPr>
            <sz val="9"/>
            <color indexed="81"/>
            <rFont val="Tahoma"/>
            <family val="2"/>
          </rPr>
          <t xml:space="preserve">Days Sales Of Inventory
</t>
        </r>
      </text>
    </comment>
    <comment ref="B110" authorId="0" shapeId="0" xr:uid="{AB8DAFE3-A3EE-4015-AF75-E128056DE15A}">
      <text>
        <r>
          <rPr>
            <b/>
            <sz val="9"/>
            <color indexed="81"/>
            <rFont val="Tahoma"/>
            <family val="2"/>
          </rPr>
          <t>Tenvalue:</t>
        </r>
        <r>
          <rPr>
            <sz val="9"/>
            <color indexed="81"/>
            <rFont val="Tahoma"/>
            <family val="2"/>
          </rPr>
          <t xml:space="preserve">
Days Sales Outstanding</t>
        </r>
      </text>
    </comment>
    <comment ref="B111" authorId="0" shapeId="0" xr:uid="{6257877C-2ED6-4565-8ACA-126776BD9508}">
      <text>
        <r>
          <rPr>
            <b/>
            <sz val="9"/>
            <color indexed="81"/>
            <rFont val="Tahoma"/>
            <family val="2"/>
          </rPr>
          <t>Tenvalue:</t>
        </r>
        <r>
          <rPr>
            <sz val="9"/>
            <color indexed="81"/>
            <rFont val="Tahoma"/>
            <family val="2"/>
          </rPr>
          <t xml:space="preserve">
Days Payable Outstanding</t>
        </r>
      </text>
    </comment>
    <comment ref="D119" authorId="0" shapeId="0" xr:uid="{0E1FAB07-1377-4B1A-A4C8-071B7211B673}">
      <text>
        <r>
          <rPr>
            <b/>
            <sz val="9"/>
            <color indexed="81"/>
            <rFont val="Tahoma"/>
            <family val="2"/>
          </rPr>
          <t>Tenvalue:</t>
        </r>
        <r>
          <rPr>
            <sz val="9"/>
            <color indexed="81"/>
            <rFont val="Tahoma"/>
            <family val="2"/>
          </rPr>
          <t xml:space="preserve">
R&amp;D</t>
        </r>
      </text>
    </comment>
    <comment ref="D121" authorId="0" shapeId="0" xr:uid="{A087A0E6-96AB-41A4-976A-CA9B19EFB60E}">
      <text>
        <r>
          <rPr>
            <b/>
            <sz val="9"/>
            <color indexed="81"/>
            <rFont val="Tahoma"/>
            <family val="2"/>
          </rPr>
          <t>Author:</t>
        </r>
        <r>
          <rPr>
            <sz val="9"/>
            <color indexed="81"/>
            <rFont val="Tahoma"/>
            <family val="2"/>
          </rPr>
          <t xml:space="preserve">
credits granted to related companies</t>
        </r>
      </text>
    </comment>
    <comment ref="D126" authorId="0" shapeId="0" xr:uid="{66B55AAD-DC4F-49BB-8649-23CA818B06CC}">
      <text>
        <r>
          <rPr>
            <b/>
            <sz val="9"/>
            <color indexed="81"/>
            <rFont val="Tahoma"/>
            <family val="2"/>
          </rPr>
          <t>Author:</t>
        </r>
        <r>
          <rPr>
            <sz val="9"/>
            <color indexed="81"/>
            <rFont val="Tahoma"/>
            <family val="2"/>
          </rPr>
          <t xml:space="preserve">
credits granted to related companies</t>
        </r>
      </text>
    </comment>
    <comment ref="D149" authorId="0" shapeId="0" xr:uid="{E84C264F-9469-4552-A344-995AB6D21BC7}">
      <text>
        <r>
          <rPr>
            <b/>
            <sz val="9"/>
            <color indexed="81"/>
            <rFont val="Tahoma"/>
            <family val="2"/>
          </rPr>
          <t>Author:</t>
        </r>
        <r>
          <rPr>
            <sz val="9"/>
            <color indexed="81"/>
            <rFont val="Tahoma"/>
            <family val="2"/>
          </rPr>
          <t xml:space="preserve">
The "Other long-term financial liabilities" line item, amounting to €1,116,067.67 at the close of the period from January 1, 2025, to December 31, 2025, consists primarily of various loans granted by different public bodies for the development of a proprietary product intended for marketing to the Company's client base.</t>
        </r>
      </text>
    </comment>
    <comment ref="D156" authorId="0" shapeId="0" xr:uid="{73784949-2442-4A83-8C6E-90BF9215F23E}">
      <text>
        <r>
          <rPr>
            <b/>
            <sz val="9"/>
            <color indexed="81"/>
            <rFont val="Tahoma"/>
            <family val="2"/>
          </rPr>
          <t>Author:</t>
        </r>
        <r>
          <rPr>
            <sz val="9"/>
            <color indexed="81"/>
            <rFont val="Tahoma"/>
            <family val="2"/>
          </rPr>
          <t xml:space="preserve">
It consists of various loans granted by different public bodies for the development of a proprietary product intended for marketing to the Company's client base repayable in the short term.</t>
        </r>
      </text>
    </comment>
    <comment ref="E191" authorId="0" shapeId="0" xr:uid="{B7ECDFB8-47C2-4ED6-B466-04F6814445D7}">
      <text>
        <r>
          <rPr>
            <b/>
            <sz val="9"/>
            <color indexed="81"/>
            <rFont val="Tahoma"/>
            <family val="2"/>
          </rPr>
          <t>Author:</t>
        </r>
        <r>
          <rPr>
            <sz val="9"/>
            <color indexed="81"/>
            <rFont val="Tahoma"/>
            <family val="2"/>
          </rPr>
          <t xml:space="preserve">
• A cash capital increase carried out by the group's parent company in March 2026, amounting to €761,452, strengthening the company's net equity and improving its liquidity.
• (compensation of liabilities) Financial support from the parent company's shareholders, who will undertake a non-cash capital increase—pursuant to Article 301 of the Capital Companies Act—that will improve the company's working capital and equity. This increase, amounting to €809,321.77, was subject to approval by the General Meeting of Shareholders, which was scheduled to be convened on April 30, 2026.The liabilities subject to set-off relate to loans granted to the Company by Lago 19, S.L. and Liprasa 2015, S.L.U., formalized via a private document dated March 13, 2026.</t>
        </r>
      </text>
    </comment>
    <comment ref="E229" authorId="0" shapeId="0" xr:uid="{473D02D2-DADE-450D-8A02-F4347A4DEE16}">
      <text>
        <r>
          <rPr>
            <b/>
            <sz val="9"/>
            <color indexed="81"/>
            <rFont val="Tahoma"/>
            <family val="2"/>
          </rPr>
          <t>Author:</t>
        </r>
        <r>
          <rPr>
            <sz val="9"/>
            <color indexed="81"/>
            <rFont val="Tahoma"/>
            <family val="2"/>
          </rPr>
          <t xml:space="preserve">
as of September 11, 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3" authorId="0" shapeId="0" xr:uid="{5A214922-9AA7-45AF-B912-45E358C388D1}">
      <text>
        <r>
          <rPr>
            <b/>
            <sz val="9"/>
            <color indexed="81"/>
            <rFont val="Tahoma"/>
            <family val="2"/>
          </rPr>
          <t xml:space="preserve">Author: </t>
        </r>
        <r>
          <rPr>
            <sz val="9"/>
            <color indexed="81"/>
            <rFont val="Tahoma"/>
            <family val="2"/>
          </rPr>
          <t xml:space="preserve">
As of September 11, 2026</t>
        </r>
      </text>
    </comment>
  </commentList>
</comments>
</file>

<file path=xl/sharedStrings.xml><?xml version="1.0" encoding="utf-8"?>
<sst xmlns="http://schemas.openxmlformats.org/spreadsheetml/2006/main" count="269" uniqueCount="207">
  <si>
    <t>EBITDA</t>
  </si>
  <si>
    <t>EBIT</t>
  </si>
  <si>
    <t>EBIT Margin %</t>
  </si>
  <si>
    <t>Income tax for the period</t>
  </si>
  <si>
    <t>Tax rate %</t>
  </si>
  <si>
    <t>Profit Margin %</t>
  </si>
  <si>
    <t>Earnings per share</t>
  </si>
  <si>
    <t>EPS growth %</t>
  </si>
  <si>
    <t>Dividend paid per share</t>
  </si>
  <si>
    <t>Dividend payout %</t>
  </si>
  <si>
    <t>Assets</t>
  </si>
  <si>
    <t xml:space="preserve">   Total non-current assets</t>
  </si>
  <si>
    <t xml:space="preserve">      Cash and cash equivalents</t>
  </si>
  <si>
    <t xml:space="preserve">   Total current assets </t>
  </si>
  <si>
    <t xml:space="preserve">Total assets </t>
  </si>
  <si>
    <t>Equity and liabilities</t>
  </si>
  <si>
    <t xml:space="preserve">   Total equity</t>
  </si>
  <si>
    <t xml:space="preserve">   Total non-current liabilities</t>
  </si>
  <si>
    <t xml:space="preserve">   Total current liabilities</t>
  </si>
  <si>
    <t>Total equity and liabilities</t>
  </si>
  <si>
    <t>Cash flow from operating activities before changes in WC</t>
  </si>
  <si>
    <t>Changes in working capital</t>
  </si>
  <si>
    <t>Cash flow from operating activities</t>
  </si>
  <si>
    <t>Cash flows from investing activities</t>
  </si>
  <si>
    <t>Cash flows from financing activities</t>
  </si>
  <si>
    <t>Accumulated cash flow</t>
  </si>
  <si>
    <t>Gross Debt</t>
  </si>
  <si>
    <t>Gross Cash</t>
  </si>
  <si>
    <t xml:space="preserve">Net Debt </t>
  </si>
  <si>
    <t>Increase in Debt</t>
  </si>
  <si>
    <t>Price</t>
  </si>
  <si>
    <t>Market Cap</t>
  </si>
  <si>
    <t>Net Financial Debt</t>
  </si>
  <si>
    <t>P/E</t>
  </si>
  <si>
    <t>EV/EBITDA</t>
  </si>
  <si>
    <t>P/B</t>
  </si>
  <si>
    <t>ROE</t>
  </si>
  <si>
    <t>Date</t>
  </si>
  <si>
    <t>Item</t>
  </si>
  <si>
    <t>Consolidated</t>
  </si>
  <si>
    <t>Total Revenues</t>
  </si>
  <si>
    <t xml:space="preserve">   Equity</t>
  </si>
  <si>
    <t>Net debt (net cash)</t>
  </si>
  <si>
    <t>2026E</t>
  </si>
  <si>
    <t>ND/EBITDA</t>
  </si>
  <si>
    <t>EV/EBIT</t>
  </si>
  <si>
    <t>Weighted average number of shares</t>
  </si>
  <si>
    <t>Revenue by segments</t>
  </si>
  <si>
    <t>2027E</t>
  </si>
  <si>
    <t xml:space="preserve">Historical data </t>
  </si>
  <si>
    <t>Lookout for key notes / explanations</t>
  </si>
  <si>
    <t>Revenue</t>
  </si>
  <si>
    <t>DSO</t>
  </si>
  <si>
    <t>DPO</t>
  </si>
  <si>
    <t>Deferred tax assets</t>
  </si>
  <si>
    <t>Cash and cash equivalents</t>
  </si>
  <si>
    <t>Deferred tax liabilities</t>
  </si>
  <si>
    <t>Intangible assets</t>
  </si>
  <si>
    <t>In millions, except per share data</t>
  </si>
  <si>
    <t>Price (at end of FY)</t>
  </si>
  <si>
    <t>Current price</t>
  </si>
  <si>
    <t>Market Cap (at end of FY)</t>
  </si>
  <si>
    <t>Investments in associates</t>
  </si>
  <si>
    <t>Investments in minorities</t>
  </si>
  <si>
    <t>Enterprise Value (at end of FY)</t>
  </si>
  <si>
    <t>Revenues</t>
  </si>
  <si>
    <t>EBIT (Operating profit/loss)</t>
  </si>
  <si>
    <t xml:space="preserve"> Operating margin</t>
  </si>
  <si>
    <t>EBITDA margin</t>
  </si>
  <si>
    <t>Net earnings (loss) attributable to the Company</t>
  </si>
  <si>
    <t>Operating Cash Flow</t>
  </si>
  <si>
    <t>Capex</t>
  </si>
  <si>
    <t xml:space="preserve">P/E </t>
  </si>
  <si>
    <t xml:space="preserve">EV/ EBIT </t>
  </si>
  <si>
    <t>Price 12/31 of given year</t>
  </si>
  <si>
    <t>EBIT margin</t>
  </si>
  <si>
    <t>NFD/EBITDA</t>
  </si>
  <si>
    <t>Reserves</t>
  </si>
  <si>
    <t>DIO</t>
  </si>
  <si>
    <t>2028E</t>
  </si>
  <si>
    <t>Revenue by geographical area</t>
  </si>
  <si>
    <t>Other operating expenses</t>
  </si>
  <si>
    <t>Profit attributable to the Parent</t>
  </si>
  <si>
    <t>Consolidated profit for the year</t>
  </si>
  <si>
    <t>Property, plant and equipment</t>
  </si>
  <si>
    <t>Non-controlling interests</t>
  </si>
  <si>
    <t>Provisions</t>
  </si>
  <si>
    <r>
      <rPr>
        <sz val="11"/>
        <color rgb="FFAD9750"/>
        <rFont val="Aptos Narrow"/>
        <family val="2"/>
      </rPr>
      <t>Σ</t>
    </r>
    <r>
      <rPr>
        <sz val="7.7"/>
        <color rgb="FFAD9750"/>
        <rFont val="Cambria"/>
        <family val="2"/>
      </rPr>
      <t xml:space="preserve"> </t>
    </r>
    <r>
      <rPr>
        <sz val="11"/>
        <color rgb="FFAD9750"/>
        <rFont val="Cambria"/>
        <family val="2"/>
        <scheme val="major"/>
      </rPr>
      <t>Enterprise Value</t>
    </r>
  </si>
  <si>
    <t xml:space="preserve">     - Financial expenses</t>
  </si>
  <si>
    <t xml:space="preserve">     + Financial income</t>
  </si>
  <si>
    <t>Result before tax</t>
  </si>
  <si>
    <t>/ sales</t>
  </si>
  <si>
    <t>Weighted average number of shares (M)</t>
  </si>
  <si>
    <t>Trade receivables</t>
  </si>
  <si>
    <t>Share capital</t>
  </si>
  <si>
    <t>Financial liabilities</t>
  </si>
  <si>
    <t>Trade payables</t>
  </si>
  <si>
    <t>Dividends</t>
  </si>
  <si>
    <t>Foreign exchange differences on cash and cash equivalents</t>
  </si>
  <si>
    <t>Cash and cash equivalents at the beginning of the period</t>
  </si>
  <si>
    <t>Change in cash and cash equivalents</t>
  </si>
  <si>
    <t>(+) Minorities</t>
  </si>
  <si>
    <t>Purchase price</t>
  </si>
  <si>
    <t>Dividend 1</t>
  </si>
  <si>
    <t>Dividend 2</t>
  </si>
  <si>
    <t>IRR (approx.)</t>
  </si>
  <si>
    <t>Market Cap (at current price)</t>
  </si>
  <si>
    <t>Enterprise Value (at current price)</t>
  </si>
  <si>
    <t>Valuation Multiples (at end of FY)</t>
  </si>
  <si>
    <t>Valuation Multiples (at current price)</t>
  </si>
  <si>
    <t>Financial assets</t>
  </si>
  <si>
    <t>Share premium</t>
  </si>
  <si>
    <t>FX differences</t>
  </si>
  <si>
    <t>Other operating income</t>
  </si>
  <si>
    <t>Works carried out by the company on its assets</t>
  </si>
  <si>
    <t>COGS</t>
  </si>
  <si>
    <t>HR</t>
  </si>
  <si>
    <t>D&amp;A</t>
  </si>
  <si>
    <t>Impairment and gain/loss on disposal of fixed assets</t>
  </si>
  <si>
    <t>Result from disposal of financial instruments</t>
  </si>
  <si>
    <t>Profit from companies accounted for using the equity method</t>
  </si>
  <si>
    <t>Consolidated EBT</t>
  </si>
  <si>
    <t>Variation in provisions</t>
  </si>
  <si>
    <t>Financial expenses</t>
  </si>
  <si>
    <t>Financial income</t>
  </si>
  <si>
    <t>Other income and expenses</t>
  </si>
  <si>
    <t>Taxes</t>
  </si>
  <si>
    <t>Acquisition of subsidiary and associated companies</t>
  </si>
  <si>
    <t>Acquisition of fixed assets</t>
  </si>
  <si>
    <t>Investments in other financial assets</t>
  </si>
  <si>
    <t>Proceeds from divestments in other financial assets</t>
  </si>
  <si>
    <t>Acquisition of equity instruments of the parent company</t>
  </si>
  <si>
    <t>Disposal of equity instruments of the parent company</t>
  </si>
  <si>
    <t>Proceeds from new bank loans</t>
  </si>
  <si>
    <t>Payment of bank loans</t>
  </si>
  <si>
    <t>(+) Net debt</t>
  </si>
  <si>
    <t>(-) Associates</t>
  </si>
  <si>
    <t>Adjusted EBITDA</t>
  </si>
  <si>
    <t>Adjusted EBITDA Margin %</t>
  </si>
  <si>
    <t>Spain</t>
  </si>
  <si>
    <t>Consolidated profit attributable to shareholders</t>
  </si>
  <si>
    <t>In millions of EUR, except per share data and average price or items expressed in units</t>
  </si>
  <si>
    <t>2025-2026</t>
  </si>
  <si>
    <t>Proceeds from divestments of fixed assets</t>
  </si>
  <si>
    <t>EV /  Adjusted EBITDA</t>
  </si>
  <si>
    <t>Source of historical data:</t>
  </si>
  <si>
    <t>EBT Margin %</t>
  </si>
  <si>
    <t>Acquisition of intangible assets</t>
  </si>
  <si>
    <t>Redegal - Key Financial Data</t>
  </si>
  <si>
    <t>Redegal - Consolidated Balance Sheet</t>
  </si>
  <si>
    <t>Redegal - Consolidated Income Statement</t>
  </si>
  <si>
    <t>Redegal - Consolidated Cashflow Statement</t>
  </si>
  <si>
    <t xml:space="preserve">Redegal - Valuation </t>
  </si>
  <si>
    <t>Redegal - Expected IRR</t>
  </si>
  <si>
    <t>Redegal - Peer Analysis</t>
  </si>
  <si>
    <t>Redegal - Financial Calendar</t>
  </si>
  <si>
    <t>Long-term investments in group and associated companies</t>
  </si>
  <si>
    <t>Short-term investments in group and associated companies</t>
  </si>
  <si>
    <t>Accruals</t>
  </si>
  <si>
    <t>Grants, donatiotions &amp; legacies</t>
  </si>
  <si>
    <t>Financial liabilities w/ group and associated companies</t>
  </si>
  <si>
    <t>Other current liabilities</t>
  </si>
  <si>
    <t>Allocation to profit or loss of grants</t>
  </si>
  <si>
    <t>Other results</t>
  </si>
  <si>
    <t>FX changes</t>
  </si>
  <si>
    <t>Changes in the fair value of financial instruments</t>
  </si>
  <si>
    <t>Other current assets &amp; liabilties</t>
  </si>
  <si>
    <t>Proceeds from other financial assets</t>
  </si>
  <si>
    <t>Issue of equity instruments</t>
  </si>
  <si>
    <t>Grants</t>
  </si>
  <si>
    <t>Proceeds from liabilities w/ group and associated companies</t>
  </si>
  <si>
    <t>Payment of liabilities w/ group and associated companies</t>
  </si>
  <si>
    <t>Other financial liabilities</t>
  </si>
  <si>
    <t>Mexico</t>
  </si>
  <si>
    <t>https://www.redegal.com/es/accionistas-e-inversores/#informacion-financiera</t>
  </si>
  <si>
    <t>Own shares</t>
  </si>
  <si>
    <t>Other non-current liabilities</t>
  </si>
  <si>
    <t>Acquisition of own shares</t>
  </si>
  <si>
    <t>Digital Business</t>
  </si>
  <si>
    <t>Tech</t>
  </si>
  <si>
    <t>Product</t>
  </si>
  <si>
    <t>Other</t>
  </si>
  <si>
    <t>EBITDA by segments</t>
  </si>
  <si>
    <t>Total EBITDA</t>
  </si>
  <si>
    <t>Margin % 2028E</t>
  </si>
  <si>
    <t>CAGR 2023-2028E</t>
  </si>
  <si>
    <t>EBITDA Margin %</t>
  </si>
  <si>
    <t>Reported EBITDA</t>
  </si>
  <si>
    <t>Adjusted EBIT</t>
  </si>
  <si>
    <t>Reported EBIT</t>
  </si>
  <si>
    <t>Other liabilities</t>
  </si>
  <si>
    <t>ND/Adjusted EBITDA</t>
  </si>
  <si>
    <t>Making Science</t>
  </si>
  <si>
    <t>Izertis</t>
  </si>
  <si>
    <t>Making Science Group S.A. (MAKS.MC)  - Peer analysis</t>
  </si>
  <si>
    <t>Izertis S.A. (IZER.MC)  - Peer analysis</t>
  </si>
  <si>
    <t>https://www.izertis.com/es/inversores</t>
  </si>
  <si>
    <t>Dividend 3 + Terminal value</t>
  </si>
  <si>
    <t>We have assumed no acquisitions just for simplicity in our forecasts</t>
  </si>
  <si>
    <t>Assuming EV/EBIT (2028) = 14</t>
  </si>
  <si>
    <t>2026E, 2027E &amp; 2028E</t>
  </si>
  <si>
    <t>https://www.makingscience.com/corporate/company/investors/</t>
  </si>
  <si>
    <t>Reported EBITDA Margin %</t>
  </si>
  <si>
    <t>Reported EBIT Margin %</t>
  </si>
  <si>
    <t>H1 2025</t>
  </si>
  <si>
    <t>24/4/2026</t>
  </si>
  <si>
    <t>FY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</si>
</sst>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 &quot;€&quot;_-;\-* #,##0.00\ &quot;€&quot;_-;_-* &quot;-&quot;??\ &quot;€&quot;_-;_-@_-"/>
    <numFmt numFmtId="165" formatCode="0.00\x"/>
    <numFmt numFmtId="166" formatCode="0.0%"/>
    <numFmt numFmtId="167" formatCode="#,##0.0;\(#,##0.0\);&quot;-&quot;"/>
    <numFmt numFmtId="168" formatCode="#,##0.00;\(#,##0.00\);&quot;-&quot;"/>
    <numFmt numFmtId="169" formatCode="#,##0.0"/>
    <numFmt numFmtId="170" formatCode="#,##0;\(#,##0\);&quot;-&quot;"/>
    <numFmt numFmtId="171" formatCode="0.0"/>
    <numFmt numFmtId="172" formatCode="_-[$$-409]* #,##0.00_ ;_-[$$-409]* \-#,##0.00\ ;_-[$$-409]* &quot;-&quot;??_ ;_-@_ "/>
    <numFmt numFmtId="173" formatCode="_-* #,##0.00\ [$CHF-100C]_-;\-* #,##0.00\ [$CHF-100C]_-;_-* &quot;-&quot;??\ [$CHF-100C]_-;_-@_-"/>
    <numFmt numFmtId="174" formatCode="#,##0.00\ [$€-1]_);\(#,##0.00\ [$€-1]\)"/>
    <numFmt numFmtId="175" formatCode="0.0000"/>
    <numFmt numFmtId="176" formatCode="_(* #,##0.00_);_(* \(#,##0.00\);_(* &quot;-&quot;_);_(@_)"/>
    <numFmt numFmtId="177" formatCode="#,##0.000000000000000_);\(#,##0.000000000000000\)"/>
    <numFmt numFmtId="178" formatCode="#,##0.00000000_);\(#,##0.00000000\)"/>
    <numFmt numFmtId="179" formatCode="0.00000000"/>
  </numFmts>
  <fonts count="57" x14ac:knownFonts="1">
    <font>
      <sz val="11"/>
      <color theme="1"/>
      <name val="Calibri"/>
      <family val="2"/>
      <scheme val="minor"/>
    </font>
    <font>
      <sz val="11"/>
      <color theme="1"/>
      <name val="Palatino Linotype"/>
      <family val="2"/>
    </font>
    <font>
      <sz val="11"/>
      <color theme="1"/>
      <name val="Yu Gothic"/>
      <family val="2"/>
    </font>
    <font>
      <sz val="11"/>
      <color theme="1"/>
      <name val="Calibri"/>
      <family val="2"/>
      <scheme val="minor"/>
    </font>
    <font>
      <b/>
      <sz val="10"/>
      <color indexed="9"/>
      <name val="Arial"/>
      <family val="2"/>
    </font>
    <font>
      <sz val="18"/>
      <color theme="3"/>
      <name val="Cambria"/>
      <family val="2"/>
      <scheme val="major"/>
    </font>
    <font>
      <sz val="18"/>
      <color rgb="FFAD9750"/>
      <name val="Cambria"/>
      <family val="2"/>
      <scheme val="major"/>
    </font>
    <font>
      <b/>
      <sz val="11"/>
      <color theme="1"/>
      <name val="Cambria"/>
      <family val="1"/>
    </font>
    <font>
      <sz val="11"/>
      <color theme="1"/>
      <name val="Cambria"/>
      <family val="1"/>
    </font>
    <font>
      <b/>
      <sz val="11"/>
      <name val="Cambria"/>
      <family val="1"/>
    </font>
    <font>
      <sz val="11"/>
      <color rgb="FFAD9750"/>
      <name val="Calibri"/>
      <family val="2"/>
      <scheme val="minor"/>
    </font>
    <font>
      <b/>
      <sz val="10"/>
      <color rgb="FFAD9750"/>
      <name val="Tahoma"/>
      <family val="2"/>
    </font>
    <font>
      <sz val="11"/>
      <color rgb="FFAD9750"/>
      <name val="Cambria"/>
      <family val="2"/>
      <scheme val="major"/>
    </font>
    <font>
      <b/>
      <sz val="11"/>
      <color rgb="FFAD9750"/>
      <name val="Cambria"/>
      <family val="1"/>
      <scheme val="major"/>
    </font>
    <font>
      <b/>
      <sz val="14"/>
      <color rgb="FFAD9750"/>
      <name val="Cambria"/>
      <family val="1"/>
      <scheme val="major"/>
    </font>
    <font>
      <b/>
      <sz val="24"/>
      <color rgb="FFAD9750"/>
      <name val="Cambria"/>
      <family val="1"/>
      <scheme val="major"/>
    </font>
    <font>
      <b/>
      <sz val="11"/>
      <color rgb="FFAD9750"/>
      <name val="Cambria"/>
      <family val="1"/>
    </font>
    <font>
      <b/>
      <sz val="11"/>
      <color theme="1"/>
      <name val="Calibri"/>
      <family val="2"/>
      <scheme val="minor"/>
    </font>
    <font>
      <sz val="10"/>
      <color theme="1"/>
      <name val="Palatino Linotype"/>
      <family val="1"/>
    </font>
    <font>
      <sz val="11"/>
      <color indexed="8"/>
      <name val="Palatino Linotype"/>
      <family val="1"/>
    </font>
    <font>
      <i/>
      <sz val="11"/>
      <color indexed="8"/>
      <name val="Palatino Linotype"/>
      <family val="1"/>
    </font>
    <font>
      <sz val="11"/>
      <color indexed="12"/>
      <name val="Palatino Linotype"/>
      <family val="1"/>
    </font>
    <font>
      <i/>
      <sz val="11"/>
      <color indexed="12"/>
      <name val="Palatino Linotype"/>
      <family val="1"/>
    </font>
    <font>
      <sz val="11"/>
      <color indexed="10"/>
      <name val="Palatino Linotype"/>
      <family val="1"/>
    </font>
    <font>
      <sz val="11"/>
      <color indexed="57"/>
      <name val="Palatino Linotype"/>
      <family val="1"/>
    </font>
    <font>
      <sz val="11"/>
      <color rgb="FFFFC000"/>
      <name val="Palatino Linotype"/>
      <family val="1"/>
    </font>
    <font>
      <sz val="11"/>
      <name val="Palatino Linotype"/>
      <family val="1"/>
    </font>
    <font>
      <sz val="11"/>
      <color theme="5" tint="-0.249977111117893"/>
      <name val="Palatino Linotype"/>
      <family val="1"/>
    </font>
    <font>
      <b/>
      <sz val="11"/>
      <color theme="1"/>
      <name val="Palatino Linotype"/>
      <family val="1"/>
    </font>
    <font>
      <sz val="11"/>
      <name val="Calibri"/>
      <family val="2"/>
      <scheme val="minor"/>
    </font>
    <font>
      <sz val="11"/>
      <name val="Cambria"/>
      <family val="1"/>
    </font>
    <font>
      <sz val="11"/>
      <color rgb="FFAD9750"/>
      <name val="Cambria"/>
      <family val="1"/>
      <scheme val="major"/>
    </font>
    <font>
      <b/>
      <sz val="11"/>
      <color rgb="FFFF0000"/>
      <name val="Yu Gothic"/>
      <family val="2"/>
    </font>
    <font>
      <sz val="11"/>
      <color rgb="FFFF0000"/>
      <name val="Calibri"/>
      <family val="2"/>
      <scheme val="minor"/>
    </font>
    <font>
      <sz val="11"/>
      <name val="Yu Gothic"/>
      <family val="2"/>
    </font>
    <font>
      <b/>
      <sz val="11"/>
      <color rgb="FF00B050"/>
      <name val="Cambria"/>
      <family val="1"/>
      <scheme val="major"/>
    </font>
    <font>
      <b/>
      <sz val="11"/>
      <color theme="3"/>
      <name val="Cambria"/>
      <family val="1"/>
    </font>
    <font>
      <sz val="11"/>
      <color rgb="FFAD9750"/>
      <name val="Cambria"/>
      <family val="1"/>
    </font>
    <font>
      <sz val="9"/>
      <color indexed="81"/>
      <name val="Tahoma"/>
      <family val="2"/>
    </font>
    <font>
      <b/>
      <sz val="9"/>
      <color indexed="81"/>
      <name val="Tahoma"/>
      <family val="2"/>
    </font>
    <font>
      <b/>
      <sz val="11"/>
      <color theme="0"/>
      <name val="Calibri"/>
      <family val="2"/>
      <scheme val="minor"/>
    </font>
    <font>
      <b/>
      <sz val="24"/>
      <color rgb="FFAD9750"/>
      <name val="Cambria"/>
      <family val="1"/>
    </font>
    <font>
      <sz val="18"/>
      <color rgb="FFAD9750"/>
      <name val="Cambria"/>
      <family val="1"/>
    </font>
    <font>
      <b/>
      <sz val="12"/>
      <color rgb="FFAD9750"/>
      <name val="Cambria"/>
      <family val="1"/>
    </font>
    <font>
      <sz val="11"/>
      <color rgb="FFAD9750"/>
      <name val="Aptos Narrow"/>
      <family val="2"/>
    </font>
    <font>
      <sz val="7.7"/>
      <color rgb="FFAD9750"/>
      <name val="Cambria"/>
      <family val="2"/>
    </font>
    <font>
      <sz val="11"/>
      <color theme="1"/>
      <name val="Cambria"/>
      <family val="1"/>
      <scheme val="major"/>
    </font>
    <font>
      <sz val="11"/>
      <color theme="0" tint="-0.249977111117893"/>
      <name val="Cambria"/>
      <family val="2"/>
      <scheme val="major"/>
    </font>
    <font>
      <b/>
      <sz val="11"/>
      <color rgb="FF00B050"/>
      <name val="Cambria"/>
      <family val="1"/>
    </font>
    <font>
      <u/>
      <sz val="11"/>
      <color theme="10"/>
      <name val="Calibri"/>
      <family val="2"/>
      <scheme val="minor"/>
    </font>
    <font>
      <sz val="11"/>
      <color rgb="FF222222"/>
      <name val="Arial"/>
      <family val="2"/>
    </font>
    <font>
      <sz val="11"/>
      <color rgb="FFFF0000"/>
      <name val="Arial"/>
      <family val="2"/>
    </font>
    <font>
      <sz val="11"/>
      <color rgb="FFAD9750"/>
      <name val="Blinker"/>
    </font>
    <font>
      <b/>
      <sz val="11"/>
      <color theme="0" tint="-0.499984740745262"/>
      <name val="Cambria"/>
      <family val="1"/>
    </font>
    <font>
      <b/>
      <sz val="11"/>
      <name val="Calibri"/>
      <family val="2"/>
      <scheme val="minor"/>
    </font>
    <font>
      <sz val="11"/>
      <name val="Cambria"/>
      <family val="1"/>
      <scheme val="major"/>
    </font>
    <font>
      <sz val="11"/>
      <color rgb="FF00B050"/>
      <name val="Arial"/>
      <family val="2"/>
    </font>
  </fonts>
  <fills count="9">
    <fill>
      <patternFill patternType="none"/>
    </fill>
    <fill>
      <patternFill patternType="gray125"/>
    </fill>
    <fill>
      <patternFill patternType="solid">
        <fgColor rgb="FF4F81BD"/>
        <bgColor indexed="64"/>
      </patternFill>
    </fill>
    <fill>
      <patternFill patternType="solid">
        <fgColor theme="0"/>
        <bgColor indexed="64"/>
      </patternFill>
    </fill>
    <fill>
      <patternFill patternType="solid">
        <fgColor rgb="FFAD9750"/>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C4BD97"/>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AD9750"/>
      </left>
      <right/>
      <top style="thick">
        <color rgb="FFAD9750"/>
      </top>
      <bottom/>
      <diagonal/>
    </border>
    <border>
      <left/>
      <right/>
      <top style="thick">
        <color rgb="FFAD9750"/>
      </top>
      <bottom/>
      <diagonal/>
    </border>
    <border>
      <left style="thick">
        <color rgb="FFAD9750"/>
      </left>
      <right/>
      <top/>
      <bottom/>
      <diagonal/>
    </border>
    <border>
      <left style="thick">
        <color rgb="FFAD9750"/>
      </left>
      <right/>
      <top/>
      <bottom style="thick">
        <color rgb="FFAD9750"/>
      </bottom>
      <diagonal/>
    </border>
    <border>
      <left/>
      <right/>
      <top/>
      <bottom style="thick">
        <color rgb="FFAD9750"/>
      </bottom>
      <diagonal/>
    </border>
    <border>
      <left style="medium">
        <color rgb="FFAD9750"/>
      </left>
      <right style="medium">
        <color rgb="FFAD9750"/>
      </right>
      <top style="medium">
        <color rgb="FFAD9750"/>
      </top>
      <bottom style="medium">
        <color rgb="FFAD9750"/>
      </bottom>
      <diagonal/>
    </border>
  </borders>
  <cellStyleXfs count="10">
    <xf numFmtId="0" fontId="0" fillId="0" borderId="0"/>
    <xf numFmtId="9" fontId="3" fillId="0" borderId="0" applyFont="0" applyFill="0" applyBorder="0" applyAlignment="0" applyProtection="0"/>
    <xf numFmtId="0" fontId="4" fillId="2" borderId="1">
      <alignment horizontal="left"/>
    </xf>
    <xf numFmtId="0" fontId="4" fillId="2" borderId="1">
      <alignment horizontal="right"/>
    </xf>
    <xf numFmtId="0" fontId="4" fillId="2" borderId="2">
      <alignment horizontal="right"/>
    </xf>
    <xf numFmtId="0" fontId="5" fillId="0" borderId="0" applyNumberFormat="0" applyFill="0" applyBorder="0" applyAlignment="0" applyProtection="0"/>
    <xf numFmtId="167" fontId="18" fillId="0" borderId="0">
      <alignment horizontal="center"/>
    </xf>
    <xf numFmtId="0" fontId="1" fillId="0" borderId="0"/>
    <xf numFmtId="164" fontId="3" fillId="0" borderId="0" applyFont="0" applyFill="0" applyBorder="0" applyAlignment="0" applyProtection="0"/>
    <xf numFmtId="0" fontId="49" fillId="0" borderId="0" applyNumberFormat="0" applyFill="0" applyBorder="0" applyAlignment="0" applyProtection="0"/>
  </cellStyleXfs>
  <cellXfs count="167">
    <xf numFmtId="0" fontId="0" fillId="0" borderId="0" xfId="0"/>
    <xf numFmtId="0" fontId="0" fillId="3" borderId="0" xfId="0" applyFill="1"/>
    <xf numFmtId="0" fontId="2" fillId="3" borderId="0" xfId="0" applyFont="1" applyFill="1"/>
    <xf numFmtId="0" fontId="0" fillId="4" borderId="0" xfId="0" applyFill="1"/>
    <xf numFmtId="0" fontId="8" fillId="3" borderId="0" xfId="0" applyFont="1" applyFill="1"/>
    <xf numFmtId="0" fontId="9" fillId="4" borderId="0" xfId="2" applyFont="1" applyFill="1" applyBorder="1" applyAlignment="1">
      <alignment horizontal="right"/>
    </xf>
    <xf numFmtId="0" fontId="9" fillId="4" borderId="0" xfId="3" applyFont="1" applyFill="1" applyBorder="1">
      <alignment horizontal="right"/>
    </xf>
    <xf numFmtId="0" fontId="10" fillId="4" borderId="0" xfId="0" applyFont="1" applyFill="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12" fillId="3" borderId="0" xfId="5" applyFont="1" applyFill="1" applyAlignment="1">
      <alignment horizontal="right"/>
    </xf>
    <xf numFmtId="0" fontId="6" fillId="3" borderId="0" xfId="5" applyFont="1" applyFill="1" applyAlignment="1">
      <alignment horizontal="right"/>
    </xf>
    <xf numFmtId="0" fontId="13" fillId="3" borderId="0" xfId="5" applyFont="1" applyFill="1" applyAlignment="1">
      <alignment horizontal="right"/>
    </xf>
    <xf numFmtId="0" fontId="14" fillId="3" borderId="0" xfId="5" applyFont="1" applyFill="1" applyAlignment="1">
      <alignment horizontal="right"/>
    </xf>
    <xf numFmtId="0" fontId="14" fillId="3" borderId="0" xfId="5" applyFont="1" applyFill="1" applyAlignment="1">
      <alignment horizontal="right" wrapText="1"/>
    </xf>
    <xf numFmtId="2" fontId="8" fillId="3" borderId="0" xfId="0" applyNumberFormat="1" applyFont="1" applyFill="1" applyAlignment="1">
      <alignment horizontal="right"/>
    </xf>
    <xf numFmtId="0" fontId="6" fillId="3" borderId="0" xfId="5" applyFont="1" applyFill="1" applyAlignment="1">
      <alignment horizontal="left"/>
    </xf>
    <xf numFmtId="0" fontId="15" fillId="3" borderId="0" xfId="5" applyFont="1" applyFill="1"/>
    <xf numFmtId="2" fontId="7" fillId="6" borderId="0" xfId="0" applyNumberFormat="1" applyFont="1" applyFill="1"/>
    <xf numFmtId="10" fontId="8" fillId="6" borderId="0" xfId="1" applyNumberFormat="1" applyFont="1" applyFill="1" applyBorder="1"/>
    <xf numFmtId="10" fontId="16" fillId="6" borderId="0" xfId="1" applyNumberFormat="1" applyFont="1" applyFill="1" applyBorder="1"/>
    <xf numFmtId="0" fontId="17" fillId="4" borderId="0" xfId="0" applyFont="1" applyFill="1"/>
    <xf numFmtId="10" fontId="20" fillId="3" borderId="0" xfId="1" applyNumberFormat="1" applyFont="1" applyFill="1" applyBorder="1" applyAlignment="1">
      <alignment horizontal="center" vertical="center" wrapText="1"/>
    </xf>
    <xf numFmtId="168" fontId="21" fillId="3" borderId="0" xfId="6" applyNumberFormat="1" applyFont="1" applyFill="1" applyAlignment="1">
      <alignment horizontal="center" vertical="center"/>
    </xf>
    <xf numFmtId="169" fontId="22" fillId="3" borderId="0" xfId="6" applyNumberFormat="1" applyFont="1" applyFill="1" applyAlignment="1">
      <alignment horizontal="center" vertical="center"/>
    </xf>
    <xf numFmtId="167" fontId="19" fillId="3" borderId="0" xfId="6" applyFont="1" applyFill="1" applyAlignment="1">
      <alignment horizontal="left" vertical="center"/>
    </xf>
    <xf numFmtId="170" fontId="23" fillId="3" borderId="0" xfId="6" applyNumberFormat="1" applyFont="1" applyFill="1" applyAlignment="1">
      <alignment horizontal="center" vertical="center"/>
    </xf>
    <xf numFmtId="170" fontId="24" fillId="3" borderId="0" xfId="6" applyNumberFormat="1" applyFont="1" applyFill="1" applyAlignment="1">
      <alignment horizontal="center" vertical="center"/>
    </xf>
    <xf numFmtId="170" fontId="25" fillId="3" borderId="0" xfId="6" applyNumberFormat="1" applyFont="1" applyFill="1" applyAlignment="1">
      <alignment horizontal="center" vertical="center"/>
    </xf>
    <xf numFmtId="170" fontId="26" fillId="3" borderId="0" xfId="6" applyNumberFormat="1" applyFont="1" applyFill="1" applyAlignment="1">
      <alignment horizontal="center" vertical="center"/>
    </xf>
    <xf numFmtId="170" fontId="27" fillId="3" borderId="0" xfId="6" applyNumberFormat="1" applyFont="1" applyFill="1" applyAlignment="1">
      <alignment horizontal="center" vertical="center"/>
    </xf>
    <xf numFmtId="0" fontId="28" fillId="3" borderId="8" xfId="0" applyFont="1" applyFill="1" applyBorder="1"/>
    <xf numFmtId="14" fontId="0" fillId="3" borderId="8" xfId="0" applyNumberFormat="1" applyFill="1" applyBorder="1"/>
    <xf numFmtId="2" fontId="8" fillId="3" borderId="0" xfId="0" applyNumberFormat="1" applyFont="1" applyFill="1"/>
    <xf numFmtId="10" fontId="0" fillId="3" borderId="0" xfId="1" applyNumberFormat="1" applyFont="1" applyFill="1"/>
    <xf numFmtId="2" fontId="7" fillId="5" borderId="0" xfId="0" applyNumberFormat="1" applyFont="1" applyFill="1"/>
    <xf numFmtId="10" fontId="8" fillId="5" borderId="0" xfId="1" applyNumberFormat="1" applyFont="1" applyFill="1" applyBorder="1"/>
    <xf numFmtId="2" fontId="0" fillId="3" borderId="0" xfId="0" applyNumberFormat="1" applyFill="1"/>
    <xf numFmtId="170" fontId="0" fillId="3" borderId="0" xfId="0" applyNumberFormat="1" applyFill="1"/>
    <xf numFmtId="2" fontId="9" fillId="5" borderId="0" xfId="0" applyNumberFormat="1" applyFont="1" applyFill="1" applyAlignment="1">
      <alignment horizontal="right"/>
    </xf>
    <xf numFmtId="0" fontId="31" fillId="3" borderId="0" xfId="5" applyFont="1" applyFill="1" applyAlignment="1">
      <alignment horizontal="right"/>
    </xf>
    <xf numFmtId="0" fontId="32" fillId="3" borderId="0" xfId="0" applyFont="1" applyFill="1"/>
    <xf numFmtId="2" fontId="8" fillId="5" borderId="0" xfId="0" applyNumberFormat="1" applyFont="1" applyFill="1"/>
    <xf numFmtId="0" fontId="12" fillId="3" borderId="0" xfId="5" applyFont="1" applyFill="1" applyAlignment="1">
      <alignment horizontal="right" wrapText="1"/>
    </xf>
    <xf numFmtId="2" fontId="8" fillId="6" borderId="0" xfId="0" applyNumberFormat="1" applyFont="1" applyFill="1"/>
    <xf numFmtId="0" fontId="0" fillId="3" borderId="0" xfId="0" applyFill="1" applyAlignment="1">
      <alignment horizontal="right"/>
    </xf>
    <xf numFmtId="0" fontId="13" fillId="3" borderId="0" xfId="5" applyFont="1" applyFill="1" applyAlignment="1">
      <alignment horizontal="right" wrapText="1"/>
    </xf>
    <xf numFmtId="10" fontId="8" fillId="6" borderId="0" xfId="1" applyNumberFormat="1" applyFont="1" applyFill="1" applyBorder="1" applyAlignment="1">
      <alignment horizontal="right"/>
    </xf>
    <xf numFmtId="171" fontId="0" fillId="3" borderId="0" xfId="0" applyNumberFormat="1" applyFill="1"/>
    <xf numFmtId="4" fontId="0" fillId="3" borderId="0" xfId="0" applyNumberFormat="1" applyFill="1" applyAlignment="1">
      <alignment horizontal="right"/>
    </xf>
    <xf numFmtId="2" fontId="0" fillId="3" borderId="0" xfId="0" applyNumberFormat="1" applyFill="1" applyAlignment="1">
      <alignment horizontal="right"/>
    </xf>
    <xf numFmtId="165" fontId="2" fillId="3" borderId="0" xfId="0" applyNumberFormat="1" applyFont="1" applyFill="1"/>
    <xf numFmtId="0" fontId="31" fillId="3" borderId="0" xfId="0" applyFont="1" applyFill="1"/>
    <xf numFmtId="0" fontId="33" fillId="3" borderId="0" xfId="0" applyFont="1" applyFill="1"/>
    <xf numFmtId="0" fontId="35" fillId="3" borderId="0" xfId="5" applyFont="1" applyFill="1" applyAlignment="1">
      <alignment horizontal="right"/>
    </xf>
    <xf numFmtId="14" fontId="0" fillId="3" borderId="8" xfId="0" applyNumberFormat="1" applyFill="1" applyBorder="1" applyAlignment="1">
      <alignment horizontal="right"/>
    </xf>
    <xf numFmtId="0" fontId="12" fillId="3" borderId="0" xfId="5" applyFont="1" applyFill="1" applyAlignment="1">
      <alignment horizontal="right" vertical="center" wrapText="1"/>
    </xf>
    <xf numFmtId="0" fontId="0" fillId="3" borderId="0" xfId="0" applyFill="1" applyAlignment="1">
      <alignment vertical="center"/>
    </xf>
    <xf numFmtId="166" fontId="16" fillId="6" borderId="0" xfId="1" applyNumberFormat="1" applyFont="1" applyFill="1" applyBorder="1"/>
    <xf numFmtId="2" fontId="30" fillId="6" borderId="0" xfId="0" applyNumberFormat="1" applyFont="1" applyFill="1"/>
    <xf numFmtId="168" fontId="30" fillId="5" borderId="0" xfId="0" applyNumberFormat="1" applyFont="1" applyFill="1" applyAlignment="1">
      <alignment horizontal="right"/>
    </xf>
    <xf numFmtId="168" fontId="7" fillId="5" borderId="0" xfId="0" applyNumberFormat="1" applyFont="1" applyFill="1"/>
    <xf numFmtId="166" fontId="30" fillId="5" borderId="0" xfId="1" applyNumberFormat="1" applyFont="1" applyFill="1" applyBorder="1"/>
    <xf numFmtId="168" fontId="9" fillId="5" borderId="0" xfId="0" applyNumberFormat="1" applyFont="1" applyFill="1" applyAlignment="1">
      <alignment horizontal="right"/>
    </xf>
    <xf numFmtId="168" fontId="30" fillId="3" borderId="0" xfId="0" applyNumberFormat="1" applyFont="1" applyFill="1" applyAlignment="1">
      <alignment horizontal="right"/>
    </xf>
    <xf numFmtId="0" fontId="0" fillId="3" borderId="0" xfId="1" applyNumberFormat="1" applyFont="1" applyFill="1"/>
    <xf numFmtId="39" fontId="0" fillId="3" borderId="0" xfId="0" applyNumberFormat="1" applyFill="1"/>
    <xf numFmtId="168" fontId="9" fillId="6" borderId="0" xfId="0" applyNumberFormat="1" applyFont="1" applyFill="1" applyAlignment="1">
      <alignment horizontal="right"/>
    </xf>
    <xf numFmtId="168" fontId="9" fillId="6" borderId="0" xfId="0" applyNumberFormat="1" applyFont="1" applyFill="1"/>
    <xf numFmtId="168" fontId="30" fillId="6" borderId="0" xfId="0" applyNumberFormat="1" applyFont="1" applyFill="1" applyAlignment="1">
      <alignment horizontal="right"/>
    </xf>
    <xf numFmtId="4" fontId="0" fillId="3" borderId="0" xfId="0" applyNumberFormat="1" applyFill="1"/>
    <xf numFmtId="2" fontId="8" fillId="5" borderId="0" xfId="0" applyNumberFormat="1" applyFont="1" applyFill="1" applyAlignment="1">
      <alignment horizontal="right" vertical="center"/>
    </xf>
    <xf numFmtId="168" fontId="36" fillId="5" borderId="0" xfId="0" applyNumberFormat="1" applyFont="1" applyFill="1" applyAlignment="1">
      <alignment horizontal="right"/>
    </xf>
    <xf numFmtId="2" fontId="14" fillId="3" borderId="0" xfId="5" applyNumberFormat="1" applyFont="1" applyFill="1" applyAlignment="1">
      <alignment horizontal="right" wrapText="1"/>
    </xf>
    <xf numFmtId="0" fontId="0" fillId="5" borderId="0" xfId="0" applyFill="1"/>
    <xf numFmtId="0" fontId="0" fillId="6" borderId="0" xfId="0" applyFill="1"/>
    <xf numFmtId="0" fontId="31" fillId="3" borderId="0" xfId="5" applyFont="1" applyFill="1" applyAlignment="1">
      <alignment horizontal="right" wrapText="1"/>
    </xf>
    <xf numFmtId="0" fontId="31" fillId="3" borderId="0" xfId="5" applyFont="1" applyFill="1" applyAlignment="1">
      <alignment horizontal="right" vertical="center" wrapText="1"/>
    </xf>
    <xf numFmtId="2" fontId="8" fillId="6" borderId="0" xfId="0" applyNumberFormat="1" applyFont="1" applyFill="1" applyAlignment="1">
      <alignment horizontal="right" vertical="center"/>
    </xf>
    <xf numFmtId="170" fontId="16" fillId="6" borderId="0" xfId="0" applyNumberFormat="1" applyFont="1" applyFill="1"/>
    <xf numFmtId="170" fontId="30" fillId="5" borderId="0" xfId="0" applyNumberFormat="1" applyFont="1" applyFill="1" applyAlignment="1">
      <alignment horizontal="right"/>
    </xf>
    <xf numFmtId="172" fontId="0" fillId="3" borderId="0" xfId="0" applyNumberFormat="1" applyFill="1"/>
    <xf numFmtId="3" fontId="0" fillId="3" borderId="0" xfId="0" applyNumberFormat="1" applyFill="1" applyAlignment="1">
      <alignment horizontal="right"/>
    </xf>
    <xf numFmtId="3" fontId="40" fillId="3" borderId="0" xfId="0" applyNumberFormat="1" applyFont="1" applyFill="1" applyAlignment="1">
      <alignment horizontal="right"/>
    </xf>
    <xf numFmtId="166" fontId="30" fillId="5" borderId="0" xfId="1" applyNumberFormat="1" applyFont="1" applyFill="1" applyBorder="1" applyAlignment="1">
      <alignment horizontal="right"/>
    </xf>
    <xf numFmtId="168" fontId="0" fillId="3" borderId="0" xfId="0" applyNumberFormat="1" applyFill="1"/>
    <xf numFmtId="0" fontId="8" fillId="4" borderId="0" xfId="0" applyFont="1" applyFill="1"/>
    <xf numFmtId="0" fontId="41" fillId="3" borderId="0" xfId="5" applyFont="1" applyFill="1"/>
    <xf numFmtId="0" fontId="42" fillId="3" borderId="0" xfId="5" applyFont="1" applyFill="1" applyAlignment="1">
      <alignment horizontal="left"/>
    </xf>
    <xf numFmtId="0" fontId="43" fillId="3" borderId="0" xfId="5" applyFont="1" applyFill="1"/>
    <xf numFmtId="0" fontId="37" fillId="3" borderId="0" xfId="5" applyFont="1" applyFill="1" applyAlignment="1">
      <alignment horizontal="right"/>
    </xf>
    <xf numFmtId="166" fontId="29" fillId="3" borderId="0" xfId="1" applyNumberFormat="1" applyFont="1" applyFill="1" applyAlignment="1">
      <alignment horizontal="right"/>
    </xf>
    <xf numFmtId="165" fontId="2" fillId="7" borderId="0" xfId="0" applyNumberFormat="1" applyFont="1" applyFill="1" applyAlignment="1">
      <alignment horizontal="right"/>
    </xf>
    <xf numFmtId="10" fontId="0" fillId="3" borderId="0" xfId="0" applyNumberFormat="1" applyFill="1"/>
    <xf numFmtId="168" fontId="30" fillId="6" borderId="0" xfId="0" applyNumberFormat="1" applyFont="1" applyFill="1"/>
    <xf numFmtId="168" fontId="9" fillId="3" borderId="0" xfId="0" applyNumberFormat="1" applyFont="1" applyFill="1" applyAlignment="1">
      <alignment horizontal="right"/>
    </xf>
    <xf numFmtId="165" fontId="46" fillId="5" borderId="0" xfId="0" applyNumberFormat="1" applyFont="1" applyFill="1" applyAlignment="1">
      <alignment horizontal="right" vertical="center"/>
    </xf>
    <xf numFmtId="165" fontId="46" fillId="6" borderId="0" xfId="0" applyNumberFormat="1" applyFont="1" applyFill="1" applyAlignment="1">
      <alignment horizontal="right" vertical="center"/>
    </xf>
    <xf numFmtId="165" fontId="2" fillId="5" borderId="0" xfId="0" applyNumberFormat="1" applyFont="1" applyFill="1" applyAlignment="1">
      <alignment horizontal="right" vertical="center"/>
    </xf>
    <xf numFmtId="165" fontId="2" fillId="6" borderId="0" xfId="0" applyNumberFormat="1" applyFont="1" applyFill="1" applyAlignment="1">
      <alignment horizontal="right" vertical="center"/>
    </xf>
    <xf numFmtId="165" fontId="34" fillId="5" borderId="0" xfId="0" applyNumberFormat="1" applyFont="1" applyFill="1" applyAlignment="1">
      <alignment horizontal="right" vertical="center"/>
    </xf>
    <xf numFmtId="165" fontId="34" fillId="6" borderId="0" xfId="0" applyNumberFormat="1" applyFont="1" applyFill="1" applyAlignment="1">
      <alignment horizontal="right" vertical="center"/>
    </xf>
    <xf numFmtId="166" fontId="30" fillId="5" borderId="0" xfId="0" applyNumberFormat="1" applyFont="1" applyFill="1" applyAlignment="1">
      <alignment horizontal="right" vertical="center"/>
    </xf>
    <xf numFmtId="166" fontId="30" fillId="6" borderId="0" xfId="0" applyNumberFormat="1" applyFont="1" applyFill="1" applyAlignment="1">
      <alignment horizontal="right" vertical="center"/>
    </xf>
    <xf numFmtId="173" fontId="29" fillId="3" borderId="0" xfId="0" applyNumberFormat="1" applyFont="1" applyFill="1"/>
    <xf numFmtId="2" fontId="29" fillId="3" borderId="0" xfId="0" applyNumberFormat="1" applyFont="1" applyFill="1"/>
    <xf numFmtId="0" fontId="12" fillId="3" borderId="0" xfId="5" applyFont="1" applyFill="1" applyAlignment="1">
      <alignment horizontal="left"/>
    </xf>
    <xf numFmtId="0" fontId="47" fillId="3" borderId="0" xfId="5" applyFont="1" applyFill="1" applyAlignment="1">
      <alignment horizontal="right" vertical="center" wrapText="1"/>
    </xf>
    <xf numFmtId="0" fontId="12" fillId="3" borderId="0" xfId="5" quotePrefix="1" applyFont="1" applyFill="1" applyAlignment="1">
      <alignment horizontal="right" wrapText="1"/>
    </xf>
    <xf numFmtId="168" fontId="35" fillId="3" borderId="0" xfId="5" applyNumberFormat="1" applyFont="1" applyFill="1" applyAlignment="1">
      <alignment horizontal="right"/>
    </xf>
    <xf numFmtId="2" fontId="8" fillId="6" borderId="0" xfId="1" applyNumberFormat="1" applyFont="1" applyFill="1" applyBorder="1"/>
    <xf numFmtId="168" fontId="29" fillId="3" borderId="0" xfId="0" applyNumberFormat="1" applyFont="1" applyFill="1"/>
    <xf numFmtId="165" fontId="2" fillId="3" borderId="0" xfId="0" applyNumberFormat="1" applyFont="1" applyFill="1" applyAlignment="1">
      <alignment horizontal="right"/>
    </xf>
    <xf numFmtId="0" fontId="29" fillId="7" borderId="0" xfId="0" applyFont="1" applyFill="1"/>
    <xf numFmtId="2" fontId="29" fillId="7" borderId="0" xfId="0" applyNumberFormat="1" applyFont="1" applyFill="1"/>
    <xf numFmtId="10" fontId="29" fillId="7" borderId="0" xfId="1" applyNumberFormat="1" applyFont="1" applyFill="1" applyAlignment="1">
      <alignment horizontal="right"/>
    </xf>
    <xf numFmtId="168" fontId="7" fillId="6" borderId="0" xfId="0" applyNumberFormat="1" applyFont="1" applyFill="1" applyAlignment="1">
      <alignment horizontal="right"/>
    </xf>
    <xf numFmtId="2" fontId="7" fillId="5" borderId="0" xfId="0" applyNumberFormat="1" applyFont="1" applyFill="1" applyAlignment="1">
      <alignment horizontal="right" vertical="center"/>
    </xf>
    <xf numFmtId="166" fontId="30" fillId="6" borderId="0" xfId="1" applyNumberFormat="1" applyFont="1" applyFill="1" applyBorder="1" applyAlignment="1">
      <alignment horizontal="right"/>
    </xf>
    <xf numFmtId="168" fontId="48" fillId="3" borderId="0" xfId="0" applyNumberFormat="1" applyFont="1" applyFill="1" applyAlignment="1">
      <alignment horizontal="right"/>
    </xf>
    <xf numFmtId="168" fontId="7" fillId="6" borderId="0" xfId="0" applyNumberFormat="1" applyFont="1" applyFill="1"/>
    <xf numFmtId="168" fontId="8" fillId="6" borderId="0" xfId="0" applyNumberFormat="1" applyFont="1" applyFill="1"/>
    <xf numFmtId="168" fontId="2" fillId="3" borderId="0" xfId="0" applyNumberFormat="1" applyFont="1" applyFill="1"/>
    <xf numFmtId="0" fontId="49" fillId="3" borderId="0" xfId="9" applyFill="1"/>
    <xf numFmtId="2" fontId="7" fillId="6" borderId="0" xfId="0" applyNumberFormat="1" applyFont="1" applyFill="1" applyAlignment="1">
      <alignment horizontal="right" vertical="center"/>
    </xf>
    <xf numFmtId="0" fontId="0" fillId="4" borderId="0" xfId="0" applyFill="1" applyAlignment="1">
      <alignment vertical="center"/>
    </xf>
    <xf numFmtId="0" fontId="9" fillId="3" borderId="0" xfId="3" applyFont="1" applyFill="1" applyBorder="1">
      <alignment horizontal="right"/>
    </xf>
    <xf numFmtId="166" fontId="16" fillId="6" borderId="0" xfId="1" applyNumberFormat="1" applyFont="1" applyFill="1" applyBorder="1" applyAlignment="1">
      <alignment horizontal="right"/>
    </xf>
    <xf numFmtId="10" fontId="30" fillId="5" borderId="0" xfId="1" applyNumberFormat="1" applyFont="1" applyFill="1" applyBorder="1"/>
    <xf numFmtId="0" fontId="50" fillId="0" borderId="0" xfId="0" applyFont="1"/>
    <xf numFmtId="175" fontId="8" fillId="6" borderId="0" xfId="1" applyNumberFormat="1" applyFont="1" applyFill="1" applyBorder="1"/>
    <xf numFmtId="0" fontId="51" fillId="0" borderId="0" xfId="0" applyFont="1"/>
    <xf numFmtId="176" fontId="8" fillId="5" borderId="0" xfId="0" applyNumberFormat="1" applyFont="1" applyFill="1"/>
    <xf numFmtId="176" fontId="8" fillId="6" borderId="0" xfId="0" applyNumberFormat="1" applyFont="1" applyFill="1"/>
    <xf numFmtId="0" fontId="52" fillId="3" borderId="0" xfId="5" applyFont="1" applyFill="1" applyAlignment="1">
      <alignment horizontal="right"/>
    </xf>
    <xf numFmtId="0" fontId="53" fillId="3" borderId="0" xfId="5" applyFont="1" applyFill="1" applyAlignment="1">
      <alignment horizontal="right"/>
    </xf>
    <xf numFmtId="0" fontId="16" fillId="3" borderId="0" xfId="5" applyFont="1" applyFill="1" applyAlignment="1">
      <alignment horizontal="right"/>
    </xf>
    <xf numFmtId="0" fontId="33" fillId="3" borderId="0" xfId="0" applyFont="1" applyFill="1" applyAlignment="1">
      <alignment vertical="center"/>
    </xf>
    <xf numFmtId="9" fontId="0" fillId="3" borderId="0" xfId="1" applyFont="1" applyFill="1"/>
    <xf numFmtId="177" fontId="12" fillId="3" borderId="0" xfId="5" applyNumberFormat="1" applyFont="1" applyFill="1" applyAlignment="1">
      <alignment horizontal="right"/>
    </xf>
    <xf numFmtId="166" fontId="0" fillId="3" borderId="0" xfId="1" applyNumberFormat="1" applyFont="1" applyFill="1"/>
    <xf numFmtId="10" fontId="31" fillId="3" borderId="0" xfId="1" applyNumberFormat="1" applyFont="1" applyFill="1" applyAlignment="1">
      <alignment horizontal="left"/>
    </xf>
    <xf numFmtId="10" fontId="55" fillId="3" borderId="0" xfId="1" applyNumberFormat="1" applyFont="1" applyFill="1" applyAlignment="1">
      <alignment horizontal="left"/>
    </xf>
    <xf numFmtId="176" fontId="50" fillId="3" borderId="0" xfId="0" applyNumberFormat="1" applyFont="1" applyFill="1"/>
    <xf numFmtId="176" fontId="0" fillId="3" borderId="0" xfId="0" applyNumberFormat="1" applyFill="1"/>
    <xf numFmtId="176" fontId="0" fillId="3" borderId="0" xfId="0" applyNumberFormat="1" applyFill="1" applyAlignment="1">
      <alignment horizontal="right"/>
    </xf>
    <xf numFmtId="176" fontId="40" fillId="3" borderId="0" xfId="0" applyNumberFormat="1" applyFont="1" applyFill="1" applyAlignment="1">
      <alignment horizontal="right"/>
    </xf>
    <xf numFmtId="176" fontId="56" fillId="3" borderId="0" xfId="0" applyNumberFormat="1" applyFont="1" applyFill="1"/>
    <xf numFmtId="179" fontId="0" fillId="3" borderId="0" xfId="0" applyNumberFormat="1" applyFill="1"/>
    <xf numFmtId="178" fontId="0" fillId="3" borderId="0" xfId="0" applyNumberFormat="1" applyFill="1"/>
    <xf numFmtId="2" fontId="30" fillId="5" borderId="0" xfId="0" applyNumberFormat="1" applyFont="1" applyFill="1" applyAlignment="1">
      <alignment horizontal="right" vertical="center"/>
    </xf>
    <xf numFmtId="174" fontId="29" fillId="3" borderId="0" xfId="0" applyNumberFormat="1" applyFont="1" applyFill="1"/>
    <xf numFmtId="174" fontId="54" fillId="8" borderId="0" xfId="0" applyNumberFormat="1" applyFont="1" applyFill="1"/>
    <xf numFmtId="174" fontId="29" fillId="7" borderId="0" xfId="0" applyNumberFormat="1" applyFont="1" applyFill="1" applyAlignment="1">
      <alignment horizontal="right"/>
    </xf>
    <xf numFmtId="2" fontId="9" fillId="5" borderId="0" xfId="0" applyNumberFormat="1" applyFont="1" applyFill="1"/>
    <xf numFmtId="2" fontId="30" fillId="5" borderId="0" xfId="0" applyNumberFormat="1" applyFont="1" applyFill="1"/>
    <xf numFmtId="168" fontId="9" fillId="5" borderId="0" xfId="0" applyNumberFormat="1" applyFont="1" applyFill="1"/>
    <xf numFmtId="10" fontId="30" fillId="5" borderId="0" xfId="1" applyNumberFormat="1" applyFont="1" applyFill="1" applyAlignment="1">
      <alignment horizontal="right"/>
    </xf>
    <xf numFmtId="2" fontId="9" fillId="6" borderId="0" xfId="0" applyNumberFormat="1" applyFont="1" applyFill="1"/>
    <xf numFmtId="10" fontId="30" fillId="6" borderId="0" xfId="1" applyNumberFormat="1" applyFont="1" applyFill="1" applyAlignment="1">
      <alignment horizontal="right"/>
    </xf>
    <xf numFmtId="2" fontId="30" fillId="6" borderId="0" xfId="0" applyNumberFormat="1" applyFont="1" applyFill="1" applyAlignment="1">
      <alignment horizontal="right" vertical="center"/>
    </xf>
    <xf numFmtId="4" fontId="0" fillId="0" borderId="0" xfId="0" applyNumberFormat="1"/>
    <xf numFmtId="0" fontId="15" fillId="3" borderId="0" xfId="5" applyFont="1" applyFill="1"/>
    <xf numFmtId="0" fontId="28" fillId="3" borderId="8" xfId="0" applyFont="1" applyFill="1" applyBorder="1" applyAlignment="1">
      <alignment horizontal="center"/>
    </xf>
  </cellXfs>
  <cellStyles count="10">
    <cellStyle name="Currency 2" xfId="8" xr:uid="{8E057330-67C6-484B-9408-D462C1FCE867}"/>
    <cellStyle name="fa_column_header_bottom" xfId="4" xr:uid="{00000000-0005-0000-0000-000001000000}"/>
    <cellStyle name="fa_column_header_top" xfId="3" xr:uid="{00000000-0005-0000-0000-000002000000}"/>
    <cellStyle name="fa_column_header_top_left" xfId="2" xr:uid="{00000000-0005-0000-0000-000003000000}"/>
    <cellStyle name="Hyperlink" xfId="9" builtinId="8"/>
    <cellStyle name="Normal" xfId="0" builtinId="0"/>
    <cellStyle name="Normal 2" xfId="6" xr:uid="{00000000-0005-0000-0000-000006000000}"/>
    <cellStyle name="Normal 3" xfId="7" xr:uid="{00000000-0005-0000-0000-000007000000}"/>
    <cellStyle name="Percent" xfId="1" builtinId="5"/>
    <cellStyle name="Title" xfId="5" builtinId="15"/>
  </cellStyles>
  <dxfs count="0"/>
  <tableStyles count="0" defaultTableStyle="TableStyleMedium2" defaultPivotStyle="PivotStyleMedium9"/>
  <colors>
    <mruColors>
      <color rgb="FFAD9750"/>
      <color rgb="FFC1B497"/>
      <color rgb="FFB9FF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sv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6.jpeg"/><Relationship Id="rId5" Type="http://schemas.openxmlformats.org/officeDocument/2006/relationships/image" Target="../media/image7.jpe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17</xdr:row>
      <xdr:rowOff>163285</xdr:rowOff>
    </xdr:from>
    <xdr:to>
      <xdr:col>1</xdr:col>
      <xdr:colOff>3752232</xdr:colOff>
      <xdr:row>31</xdr:row>
      <xdr:rowOff>96428</xdr:rowOff>
    </xdr:to>
    <xdr:pic>
      <xdr:nvPicPr>
        <xdr:cNvPr id="2" name="Picture 1" descr="Image result for financial data">
          <a:extLst>
            <a:ext uri="{FF2B5EF4-FFF2-40B4-BE49-F238E27FC236}">
              <a16:creationId xmlns:a16="http://schemas.microsoft.com/office/drawing/2014/main" id="{42F3A7AE-D54B-4288-8B55-0F72BD1675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6" y="3592285"/>
          <a:ext cx="3904343" cy="286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399435</xdr:colOff>
      <xdr:row>123</xdr:row>
      <xdr:rowOff>0</xdr:rowOff>
    </xdr:from>
    <xdr:to>
      <xdr:col>36</xdr:col>
      <xdr:colOff>660760</xdr:colOff>
      <xdr:row>135</xdr:row>
      <xdr:rowOff>18142</xdr:rowOff>
    </xdr:to>
    <xdr:pic>
      <xdr:nvPicPr>
        <xdr:cNvPr id="3" name="Imagen 5" descr="Tabla&#10;&#10;Descripción generada automáticamente">
          <a:extLst>
            <a:ext uri="{FF2B5EF4-FFF2-40B4-BE49-F238E27FC236}">
              <a16:creationId xmlns:a16="http://schemas.microsoft.com/office/drawing/2014/main" id="{1C1B466B-1663-463E-8825-558B4531FEE1}"/>
            </a:ext>
          </a:extLst>
        </xdr:cNvPr>
        <xdr:cNvPicPr>
          <a:picLocks noChangeAspect="1"/>
        </xdr:cNvPicPr>
      </xdr:nvPicPr>
      <xdr:blipFill>
        <a:blip xmlns:r="http://schemas.openxmlformats.org/officeDocument/2006/relationships" r:embed="rId2"/>
        <a:stretch>
          <a:fillRect/>
        </a:stretch>
      </xdr:blipFill>
      <xdr:spPr>
        <a:xfrm>
          <a:off x="51281985" y="29054835"/>
          <a:ext cx="6905697" cy="2491270"/>
        </a:xfrm>
        <a:prstGeom prst="rect">
          <a:avLst/>
        </a:prstGeom>
      </xdr:spPr>
    </xdr:pic>
    <xdr:clientData/>
  </xdr:twoCellAnchor>
  <xdr:twoCellAnchor editAs="oneCell">
    <xdr:from>
      <xdr:col>0</xdr:col>
      <xdr:colOff>585549</xdr:colOff>
      <xdr:row>1</xdr:row>
      <xdr:rowOff>160358</xdr:rowOff>
    </xdr:from>
    <xdr:to>
      <xdr:col>2</xdr:col>
      <xdr:colOff>876771</xdr:colOff>
      <xdr:row>10</xdr:row>
      <xdr:rowOff>149421</xdr:rowOff>
    </xdr:to>
    <xdr:pic>
      <xdr:nvPicPr>
        <xdr:cNvPr id="4" name="Imagen 8">
          <a:extLst>
            <a:ext uri="{FF2B5EF4-FFF2-40B4-BE49-F238E27FC236}">
              <a16:creationId xmlns:a16="http://schemas.microsoft.com/office/drawing/2014/main" id="{DF208392-C73D-4928-9BE5-5F81490283C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5549" y="350858"/>
          <a:ext cx="5432038" cy="1694038"/>
        </a:xfrm>
        <a:prstGeom prst="rect">
          <a:avLst/>
        </a:prstGeom>
      </xdr:spPr>
    </xdr:pic>
    <xdr:clientData/>
  </xdr:twoCellAnchor>
  <xdr:twoCellAnchor>
    <xdr:from>
      <xdr:col>7</xdr:col>
      <xdr:colOff>398317</xdr:colOff>
      <xdr:row>18</xdr:row>
      <xdr:rowOff>185242</xdr:rowOff>
    </xdr:from>
    <xdr:to>
      <xdr:col>18</xdr:col>
      <xdr:colOff>642937</xdr:colOff>
      <xdr:row>33</xdr:row>
      <xdr:rowOff>110528</xdr:rowOff>
    </xdr:to>
    <xdr:sp macro="" textlink="">
      <xdr:nvSpPr>
        <xdr:cNvPr id="5" name="Sed ut perspiciatis unde omnis iste natus error sit volup lor sit tatem accusantium doloremque. Sed ut perspiciatis unde omnis iste natus error sit volup lor sit tatem. Sed ut perspiciatis unde omnis iste natus error sit volup lor.">
          <a:extLst>
            <a:ext uri="{FF2B5EF4-FFF2-40B4-BE49-F238E27FC236}">
              <a16:creationId xmlns:a16="http://schemas.microsoft.com/office/drawing/2014/main" id="{F4D5CF22-8628-B07A-4173-4874347557D7}"/>
            </a:ext>
          </a:extLst>
        </xdr:cNvPr>
        <xdr:cNvSpPr/>
      </xdr:nvSpPr>
      <xdr:spPr>
        <a:xfrm>
          <a:off x="12780817" y="3804742"/>
          <a:ext cx="12504656" cy="3041322"/>
        </a:xfrm>
        <a:prstGeom prst="rect">
          <a:avLst/>
        </a:prstGeom>
        <a:ln w="12700">
          <a:miter lim="400000"/>
        </a:ln>
        <a:extLst>
          <a:ext uri="{C572A759-6A51-4108-AA02-DFA0A04FC94B}">
            <ma14:wrappingTextBoxFlag xmlns:r="http://schemas.openxmlformats.org/officeDocument/2006/relationships" xmlns:p="http://schemas.openxmlformats.org/presentationml/2006/main" xmlns="" xmlns:a16="http://schemas.microsoft.com/office/drawing/2014/main" xmlns:a14="http://schemas.microsoft.com/office/drawing/2010/main" xmlns:p14="http://schemas.microsoft.com/office/powerpoint/2010/main" xmlns:mc="http://schemas.openxmlformats.org/markup-compatibility/2006" xmlns:ma14="http://schemas.microsoft.com/office/mac/drawingml/2011/main" xmlns:lc="http://schemas.openxmlformats.org/drawingml/2006/lockedCanvas" val="1"/>
          </a:ext>
        </a:extLst>
      </xdr:spPr>
      <xdr:txBody>
        <a:bodyPr wrap="square" lIns="22352" tIns="22352" rIns="22352" bIns="22352">
          <a:spAutoFit/>
        </a:bodyPr>
        <a:lstStyle>
          <a:defPPr>
            <a:defRPr lang="en-US"/>
          </a:defPPr>
          <a:lvl1pPr marL="0" algn="just" defTabSz="536387" rtl="0" eaLnBrk="1" latinLnBrk="0" hangingPunct="1">
            <a:lnSpc>
              <a:spcPct val="120000"/>
            </a:lnSpc>
            <a:defRPr sz="2500" kern="1200" cap="none" spc="75">
              <a:solidFill>
                <a:schemeClr val="tx1"/>
              </a:solidFill>
              <a:latin typeface="Raleway Light"/>
              <a:ea typeface="Raleway Light"/>
              <a:cs typeface="Raleway Light"/>
              <a:sym typeface="Raleway Light"/>
            </a:defRPr>
          </a:lvl1pPr>
          <a:lvl2pPr marL="268194" algn="l" defTabSz="536387" rtl="0" eaLnBrk="1" latinLnBrk="0" hangingPunct="1">
            <a:defRPr sz="1056" kern="1200">
              <a:solidFill>
                <a:schemeClr val="tx1"/>
              </a:solidFill>
              <a:latin typeface="+mn-lt"/>
              <a:ea typeface="+mn-ea"/>
              <a:cs typeface="+mn-cs"/>
            </a:defRPr>
          </a:lvl2pPr>
          <a:lvl3pPr marL="536387" algn="l" defTabSz="536387" rtl="0" eaLnBrk="1" latinLnBrk="0" hangingPunct="1">
            <a:defRPr sz="1056" kern="1200">
              <a:solidFill>
                <a:schemeClr val="tx1"/>
              </a:solidFill>
              <a:latin typeface="+mn-lt"/>
              <a:ea typeface="+mn-ea"/>
              <a:cs typeface="+mn-cs"/>
            </a:defRPr>
          </a:lvl3pPr>
          <a:lvl4pPr marL="804581" algn="l" defTabSz="536387" rtl="0" eaLnBrk="1" latinLnBrk="0" hangingPunct="1">
            <a:defRPr sz="1056" kern="1200">
              <a:solidFill>
                <a:schemeClr val="tx1"/>
              </a:solidFill>
              <a:latin typeface="+mn-lt"/>
              <a:ea typeface="+mn-ea"/>
              <a:cs typeface="+mn-cs"/>
            </a:defRPr>
          </a:lvl4pPr>
          <a:lvl5pPr marL="1072774" algn="l" defTabSz="536387" rtl="0" eaLnBrk="1" latinLnBrk="0" hangingPunct="1">
            <a:defRPr sz="1056" kern="1200">
              <a:solidFill>
                <a:schemeClr val="tx1"/>
              </a:solidFill>
              <a:latin typeface="+mn-lt"/>
              <a:ea typeface="+mn-ea"/>
              <a:cs typeface="+mn-cs"/>
            </a:defRPr>
          </a:lvl5pPr>
          <a:lvl6pPr marL="1340968" algn="l" defTabSz="536387" rtl="0" eaLnBrk="1" latinLnBrk="0" hangingPunct="1">
            <a:defRPr sz="1056" kern="1200">
              <a:solidFill>
                <a:schemeClr val="tx1"/>
              </a:solidFill>
              <a:latin typeface="+mn-lt"/>
              <a:ea typeface="+mn-ea"/>
              <a:cs typeface="+mn-cs"/>
            </a:defRPr>
          </a:lvl6pPr>
          <a:lvl7pPr marL="1609161" algn="l" defTabSz="536387" rtl="0" eaLnBrk="1" latinLnBrk="0" hangingPunct="1">
            <a:defRPr sz="1056" kern="1200">
              <a:solidFill>
                <a:schemeClr val="tx1"/>
              </a:solidFill>
              <a:latin typeface="+mn-lt"/>
              <a:ea typeface="+mn-ea"/>
              <a:cs typeface="+mn-cs"/>
            </a:defRPr>
          </a:lvl7pPr>
          <a:lvl8pPr marL="1877355" algn="l" defTabSz="536387" rtl="0" eaLnBrk="1" latinLnBrk="0" hangingPunct="1">
            <a:defRPr sz="1056" kern="1200">
              <a:solidFill>
                <a:schemeClr val="tx1"/>
              </a:solidFill>
              <a:latin typeface="+mn-lt"/>
              <a:ea typeface="+mn-ea"/>
              <a:cs typeface="+mn-cs"/>
            </a:defRPr>
          </a:lvl8pPr>
          <a:lvl9pPr marL="2145548" algn="l" defTabSz="536387" rtl="0" eaLnBrk="1" latinLnBrk="0" hangingPunct="1">
            <a:defRPr sz="1056" kern="1200">
              <a:solidFill>
                <a:schemeClr val="tx1"/>
              </a:solidFill>
              <a:latin typeface="+mn-lt"/>
              <a:ea typeface="+mn-ea"/>
              <a:cs typeface="+mn-cs"/>
            </a:defRPr>
          </a:lvl9pPr>
        </a:lstStyle>
        <a:p>
          <a:pPr algn="just">
            <a:lnSpc>
              <a:spcPct val="107000"/>
            </a:lnSpc>
            <a:spcAft>
              <a:spcPts val="800"/>
            </a:spcAft>
          </a:pPr>
          <a:r>
            <a:rPr lang="en-GB" sz="1200" b="1">
              <a:solidFill>
                <a:srgbClr val="AB8D47"/>
              </a:solidFill>
              <a:latin typeface="Blinker" panose="020B0604020202020204" charset="0"/>
              <a:sym typeface="Raleway"/>
            </a:rPr>
            <a:t>Disclaimer: </a:t>
          </a:r>
          <a:r>
            <a:rPr lang="en-GB" sz="1200">
              <a:solidFill>
                <a:srgbClr val="AB8D47"/>
              </a:solidFill>
              <a:latin typeface="Blinker" panose="020B0604020202020204" charset="0"/>
            </a:rPr>
            <a:t>This document has been prepared by Tenvalue Platform, S.L. (hereinafter "Tenvalue").</a:t>
          </a:r>
        </a:p>
        <a:p>
          <a:pPr algn="just">
            <a:lnSpc>
              <a:spcPct val="107000"/>
            </a:lnSpc>
            <a:spcAft>
              <a:spcPts val="800"/>
            </a:spcAft>
          </a:pPr>
          <a:r>
            <a:rPr lang="en-GB" sz="1200">
              <a:solidFill>
                <a:srgbClr val="AB8D47"/>
              </a:solidFill>
              <a:latin typeface="Blinker" panose="020B0604020202020204" charset="0"/>
            </a:rPr>
            <a:t>In preparing this document, Tenvalue has relied on and assumed, without independent verification, the accuracy and completeness of all information available from public sources. Furthermore, nothing contained in this document is intended to be a valuation of the assets, shares, or businesses of the company or any other entity.</a:t>
          </a:r>
        </a:p>
        <a:p>
          <a:pPr algn="just">
            <a:lnSpc>
              <a:spcPct val="107000"/>
            </a:lnSpc>
            <a:spcAft>
              <a:spcPts val="800"/>
            </a:spcAft>
          </a:pPr>
          <a:r>
            <a:rPr lang="en-GB" sz="1200">
              <a:solidFill>
                <a:srgbClr val="AB8D47"/>
              </a:solidFill>
              <a:latin typeface="Blinker" panose="020B0604020202020204" charset="0"/>
            </a:rPr>
            <a:t>Tenvalue makes no representations regarding the actual value that may be received in connection with a transaction, nor the legal, tax, or accounting effects of consummating a transaction. Unless explicitly stated herein, the information contained in this document does not consider the effects of a potential transaction involving a change of actual or potential control, which may have significant valuation and other effects.</a:t>
          </a:r>
        </a:p>
        <a:p>
          <a:pPr algn="just">
            <a:lnSpc>
              <a:spcPct val="107000"/>
            </a:lnSpc>
            <a:spcAft>
              <a:spcPts val="800"/>
            </a:spcAft>
          </a:pPr>
          <a:r>
            <a:rPr lang="en-GB" sz="1200">
              <a:solidFill>
                <a:srgbClr val="AB8D47"/>
              </a:solidFill>
              <a:latin typeface="Blinker" panose="020B0604020202020204" charset="0"/>
            </a:rPr>
            <a:t>This document is intended solely to provide general information about the company and is not intended to form the basis of any investment decision to acquire part or all of the interests, shares, or stakes in the company. This document should not be construed as an offer or invitation to make an offer to acquire interests or shares of the company under any jurisdiction. Recipients of this document must ensure compliance with all relevant securities legislation and regulations that may apply to them. No representation or warranty (express or implied) is made, and the information contained in this document should not be relied upon, and no liability is accepted for any errors, omissions, or misstatements contained in this document. Accordingly, neither the company, its owners, Tenvalue, nor any of its directors or employees accept any liability arising from the use of this document.</a:t>
          </a:r>
        </a:p>
        <a:p>
          <a:pPr algn="just">
            <a:lnSpc>
              <a:spcPct val="107000"/>
            </a:lnSpc>
            <a:spcAft>
              <a:spcPts val="800"/>
            </a:spcAft>
          </a:pPr>
          <a:r>
            <a:rPr lang="en-GB" sz="1200">
              <a:solidFill>
                <a:srgbClr val="AB8D47"/>
              </a:solidFill>
              <a:latin typeface="Blinker" panose="020B0604020202020204" charset="0"/>
            </a:rPr>
            <a:t>By accepting this document, you agree to be bound by the above conditions and limitations.</a:t>
          </a:r>
        </a:p>
      </xdr:txBody>
    </xdr:sp>
    <xdr:clientData/>
  </xdr:twoCellAnchor>
  <xdr:twoCellAnchor editAs="oneCell">
    <xdr:from>
      <xdr:col>9</xdr:col>
      <xdr:colOff>830035</xdr:colOff>
      <xdr:row>4</xdr:row>
      <xdr:rowOff>163286</xdr:rowOff>
    </xdr:from>
    <xdr:to>
      <xdr:col>13</xdr:col>
      <xdr:colOff>90140</xdr:colOff>
      <xdr:row>10</xdr:row>
      <xdr:rowOff>30389</xdr:rowOff>
    </xdr:to>
    <xdr:pic>
      <xdr:nvPicPr>
        <xdr:cNvPr id="7" name="Graphic 6">
          <a:extLst>
            <a:ext uri="{FF2B5EF4-FFF2-40B4-BE49-F238E27FC236}">
              <a16:creationId xmlns:a16="http://schemas.microsoft.com/office/drawing/2014/main" id="{9F9300AB-5200-47B9-8B95-1D5FB413D49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6097249" y="925286"/>
          <a:ext cx="3502360" cy="1006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165225</xdr:colOff>
      <xdr:row>52</xdr:row>
      <xdr:rowOff>89647</xdr:rowOff>
    </xdr:from>
    <xdr:to>
      <xdr:col>12</xdr:col>
      <xdr:colOff>944781</xdr:colOff>
      <xdr:row>63</xdr:row>
      <xdr:rowOff>128607</xdr:rowOff>
    </xdr:to>
    <xdr:pic>
      <xdr:nvPicPr>
        <xdr:cNvPr id="6" name="Picture 5" descr="Google Marketing Platform - Making Science">
          <a:extLst>
            <a:ext uri="{FF2B5EF4-FFF2-40B4-BE49-F238E27FC236}">
              <a16:creationId xmlns:a16="http://schemas.microsoft.com/office/drawing/2014/main" id="{FFBB344C-8DC9-8075-4DFF-7B012DFCF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82078" y="10880912"/>
          <a:ext cx="3092824" cy="2324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492126</xdr:colOff>
      <xdr:row>2</xdr:row>
      <xdr:rowOff>71438</xdr:rowOff>
    </xdr:from>
    <xdr:to>
      <xdr:col>3</xdr:col>
      <xdr:colOff>510562</xdr:colOff>
      <xdr:row>11</xdr:row>
      <xdr:rowOff>40770</xdr:rowOff>
    </xdr:to>
    <xdr:pic>
      <xdr:nvPicPr>
        <xdr:cNvPr id="3" name="Imagen 12">
          <a:extLst>
            <a:ext uri="{FF2B5EF4-FFF2-40B4-BE49-F238E27FC236}">
              <a16:creationId xmlns:a16="http://schemas.microsoft.com/office/drawing/2014/main" id="{55B5710E-9ABA-4753-84B8-3ED50D5077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2126" y="452438"/>
          <a:ext cx="5428636" cy="1683832"/>
        </a:xfrm>
        <a:prstGeom prst="rect">
          <a:avLst/>
        </a:prstGeom>
      </xdr:spPr>
    </xdr:pic>
    <xdr:clientData/>
  </xdr:twoCellAnchor>
  <xdr:oneCellAnchor>
    <xdr:from>
      <xdr:col>7</xdr:col>
      <xdr:colOff>944443</xdr:colOff>
      <xdr:row>60</xdr:row>
      <xdr:rowOff>173430</xdr:rowOff>
    </xdr:from>
    <xdr:ext cx="8840625" cy="956236"/>
    <xdr:sp macro="" textlink="">
      <xdr:nvSpPr>
        <xdr:cNvPr id="10" name="TextBox 9">
          <a:extLst>
            <a:ext uri="{FF2B5EF4-FFF2-40B4-BE49-F238E27FC236}">
              <a16:creationId xmlns:a16="http://schemas.microsoft.com/office/drawing/2014/main" id="{E6D38358-BDDF-4A19-8C3D-E0898175BCCC}"/>
            </a:ext>
          </a:extLst>
        </xdr:cNvPr>
        <xdr:cNvSpPr txBox="1"/>
      </xdr:nvSpPr>
      <xdr:spPr>
        <a:xfrm>
          <a:off x="11108178" y="12679195"/>
          <a:ext cx="8840625" cy="9562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mn-lt"/>
              <a:ea typeface="+mn-ea"/>
              <a:cs typeface="+mn-cs"/>
            </a:rPr>
            <a:t>Making Science Group is a Marketing and Technology consulting firm that helps companies accelerate their digital capabilities</a:t>
          </a:r>
          <a:r>
            <a:rPr lang="en-US"/>
            <a:t>,</a:t>
          </a:r>
          <a:r>
            <a:rPr lang="en-US" baseline="0"/>
            <a:t> </a:t>
          </a:r>
          <a:br>
            <a:rPr lang="en-US" baseline="0"/>
          </a:br>
          <a:r>
            <a:rPr lang="en-US" sz="1100" b="0" i="0">
              <a:solidFill>
                <a:schemeClr val="tx1"/>
              </a:solidFill>
              <a:effectLst/>
              <a:latin typeface="+mn-lt"/>
              <a:ea typeface="+mn-ea"/>
              <a:cs typeface="+mn-cs"/>
            </a:rPr>
            <a:t>covering the needs of our clients through three business lines: Digital Marketing &amp; AdTech, Cloud, Software, AI &amp; Cybersecurity, </a:t>
          </a:r>
          <a:br>
            <a:rPr lang="en-US" sz="1100" b="0" i="0">
              <a:solidFill>
                <a:schemeClr val="tx1"/>
              </a:solidFill>
              <a:effectLst/>
              <a:latin typeface="+mn-lt"/>
              <a:ea typeface="+mn-ea"/>
              <a:cs typeface="+mn-cs"/>
            </a:rPr>
          </a:br>
          <a:r>
            <a:rPr lang="en-US" sz="1100" b="0" i="0">
              <a:solidFill>
                <a:schemeClr val="tx1"/>
              </a:solidFill>
              <a:effectLst/>
              <a:latin typeface="+mn-lt"/>
              <a:ea typeface="+mn-ea"/>
              <a:cs typeface="+mn-cs"/>
            </a:rPr>
            <a:t>and Raising Tech, the technology division</a:t>
          </a:r>
          <a:r>
            <a:rPr lang="en-US"/>
            <a:t>.</a:t>
          </a:r>
          <a:endParaRPr lang="es-ES" sz="1100"/>
        </a:p>
      </xdr:txBody>
    </xdr:sp>
    <xdr:clientData/>
  </xdr:oneCellAnchor>
  <xdr:twoCellAnchor editAs="oneCell">
    <xdr:from>
      <xdr:col>12</xdr:col>
      <xdr:colOff>0</xdr:colOff>
      <xdr:row>65</xdr:row>
      <xdr:rowOff>0</xdr:rowOff>
    </xdr:from>
    <xdr:to>
      <xdr:col>12</xdr:col>
      <xdr:colOff>304800</xdr:colOff>
      <xdr:row>66</xdr:row>
      <xdr:rowOff>114301</xdr:rowOff>
    </xdr:to>
    <xdr:sp macro="" textlink="">
      <xdr:nvSpPr>
        <xdr:cNvPr id="14" name="AutoShape 7">
          <a:extLst>
            <a:ext uri="{FF2B5EF4-FFF2-40B4-BE49-F238E27FC236}">
              <a16:creationId xmlns:a16="http://schemas.microsoft.com/office/drawing/2014/main" id="{88F1A193-03CE-4C56-A9EF-D8F748F0B693}"/>
            </a:ext>
          </a:extLst>
        </xdr:cNvPr>
        <xdr:cNvSpPr>
          <a:spLocks noChangeAspect="1" noChangeArrowheads="1"/>
        </xdr:cNvSpPr>
      </xdr:nvSpPr>
      <xdr:spPr bwMode="auto">
        <a:xfrm>
          <a:off x="16125825" y="1481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902370</xdr:colOff>
      <xdr:row>4</xdr:row>
      <xdr:rowOff>162928</xdr:rowOff>
    </xdr:from>
    <xdr:to>
      <xdr:col>14</xdr:col>
      <xdr:colOff>970717</xdr:colOff>
      <xdr:row>10</xdr:row>
      <xdr:rowOff>41896</xdr:rowOff>
    </xdr:to>
    <xdr:pic>
      <xdr:nvPicPr>
        <xdr:cNvPr id="2" name="Graphic 1">
          <a:extLst>
            <a:ext uri="{FF2B5EF4-FFF2-40B4-BE49-F238E27FC236}">
              <a16:creationId xmlns:a16="http://schemas.microsoft.com/office/drawing/2014/main" id="{8FF73A13-1385-42FE-BFAF-E5D84D5246AA}"/>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5879179" y="914902"/>
          <a:ext cx="3502360" cy="1006928"/>
        </a:xfrm>
        <a:prstGeom prst="rect">
          <a:avLst/>
        </a:prstGeom>
      </xdr:spPr>
    </xdr:pic>
    <xdr:clientData/>
  </xdr:twoCellAnchor>
  <xdr:oneCellAnchor>
    <xdr:from>
      <xdr:col>8</xdr:col>
      <xdr:colOff>304797</xdr:colOff>
      <xdr:row>73</xdr:row>
      <xdr:rowOff>25688</xdr:rowOff>
    </xdr:from>
    <xdr:ext cx="7632211" cy="956236"/>
    <xdr:sp macro="" textlink="">
      <xdr:nvSpPr>
        <xdr:cNvPr id="4" name="TextBox 3">
          <a:extLst>
            <a:ext uri="{FF2B5EF4-FFF2-40B4-BE49-F238E27FC236}">
              <a16:creationId xmlns:a16="http://schemas.microsoft.com/office/drawing/2014/main" id="{12688D35-694B-4155-919D-0F4E5E69003E}"/>
            </a:ext>
          </a:extLst>
        </xdr:cNvPr>
        <xdr:cNvSpPr txBox="1"/>
      </xdr:nvSpPr>
      <xdr:spPr>
        <a:xfrm>
          <a:off x="11712385" y="15198453"/>
          <a:ext cx="7632211" cy="9562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a:t>Izertis is a technology consulting and digital transformation company that helps organizations accelerate </a:t>
          </a:r>
          <a:br>
            <a:rPr lang="en-US"/>
          </a:br>
          <a:r>
            <a:rPr lang="en-US"/>
            <a:t>innovation and business growth through tailored digital solutions, covering clients' needs across six core business lines: </a:t>
          </a:r>
          <a:br>
            <a:rPr lang="en-US"/>
          </a:br>
          <a:r>
            <a:rPr lang="en-US"/>
            <a:t>Software Engineering, Consultancy &amp; Governance, Cloud &amp; Infrastructure, AI &amp; Data, Cybersecurity, and Customer Experience &amp; </a:t>
          </a:r>
          <a:br>
            <a:rPr lang="en-US"/>
          </a:br>
          <a:r>
            <a:rPr lang="en-US"/>
            <a:t>Business Solutions, with innovation as a cross-functional capability driving end-to-end digital transformation.</a:t>
          </a:r>
          <a:endParaRPr lang="es-ES" sz="1100"/>
        </a:p>
      </xdr:txBody>
    </xdr:sp>
    <xdr:clientData/>
  </xdr:oneCellAnchor>
  <xdr:twoCellAnchor editAs="oneCell">
    <xdr:from>
      <xdr:col>10</xdr:col>
      <xdr:colOff>1072902</xdr:colOff>
      <xdr:row>67</xdr:row>
      <xdr:rowOff>56029</xdr:rowOff>
    </xdr:from>
    <xdr:to>
      <xdr:col>12</xdr:col>
      <xdr:colOff>33930</xdr:colOff>
      <xdr:row>72</xdr:row>
      <xdr:rowOff>188486</xdr:rowOff>
    </xdr:to>
    <xdr:pic>
      <xdr:nvPicPr>
        <xdr:cNvPr id="8" name="Picture 7" descr="Publicaciones Izertis | Noticias e Innovación Tecnológica - Izertis">
          <a:extLst>
            <a:ext uri="{FF2B5EF4-FFF2-40B4-BE49-F238E27FC236}">
              <a16:creationId xmlns:a16="http://schemas.microsoft.com/office/drawing/2014/main" id="{072C19B8-6D19-7171-D3E0-39F04DB238E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889755" y="13895294"/>
          <a:ext cx="1277471" cy="1275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217714</xdr:colOff>
      <xdr:row>2</xdr:row>
      <xdr:rowOff>0</xdr:rowOff>
    </xdr:from>
    <xdr:to>
      <xdr:col>3</xdr:col>
      <xdr:colOff>2477927</xdr:colOff>
      <xdr:row>10</xdr:row>
      <xdr:rowOff>170038</xdr:rowOff>
    </xdr:to>
    <xdr:pic>
      <xdr:nvPicPr>
        <xdr:cNvPr id="4" name="Imagen 8">
          <a:extLst>
            <a:ext uri="{FF2B5EF4-FFF2-40B4-BE49-F238E27FC236}">
              <a16:creationId xmlns:a16="http://schemas.microsoft.com/office/drawing/2014/main" id="{8F465A38-5C80-427A-B3E7-E88CD4F2E7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8893" y="381000"/>
          <a:ext cx="5430677" cy="1694038"/>
        </a:xfrm>
        <a:prstGeom prst="rect">
          <a:avLst/>
        </a:prstGeom>
      </xdr:spPr>
    </xdr:pic>
    <xdr:clientData/>
  </xdr:twoCellAnchor>
  <xdr:twoCellAnchor editAs="oneCell">
    <xdr:from>
      <xdr:col>7</xdr:col>
      <xdr:colOff>1088572</xdr:colOff>
      <xdr:row>4</xdr:row>
      <xdr:rowOff>108857</xdr:rowOff>
    </xdr:from>
    <xdr:to>
      <xdr:col>9</xdr:col>
      <xdr:colOff>1570146</xdr:colOff>
      <xdr:row>9</xdr:row>
      <xdr:rowOff>163285</xdr:rowOff>
    </xdr:to>
    <xdr:pic>
      <xdr:nvPicPr>
        <xdr:cNvPr id="2" name="Graphic 1">
          <a:extLst>
            <a:ext uri="{FF2B5EF4-FFF2-40B4-BE49-F238E27FC236}">
              <a16:creationId xmlns:a16="http://schemas.microsoft.com/office/drawing/2014/main" id="{074E630A-F2A6-4548-A9A8-05A8A1904FD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709322" y="870857"/>
          <a:ext cx="3502360" cy="1006928"/>
        </a:xfrm>
        <a:prstGeom prst="rect">
          <a:avLst/>
        </a:prstGeom>
      </xdr:spPr>
    </xdr:pic>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redegal.com/es/accionistas-e-inversor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izertis.com/es/inversore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D05E6-F5F3-4155-859D-45C11E40BE05}">
  <dimension ref="B14:XDI256"/>
  <sheetViews>
    <sheetView tabSelected="1" topLeftCell="A3" zoomScale="70" zoomScaleNormal="70" workbookViewId="0">
      <selection activeCell="I233" sqref="I233"/>
    </sheetView>
  </sheetViews>
  <sheetFormatPr defaultColWidth="10.7109375" defaultRowHeight="15" x14ac:dyDescent="0.25"/>
  <cols>
    <col min="1" max="1" width="10.7109375" style="1"/>
    <col min="2" max="2" width="63.42578125" style="1" customWidth="1"/>
    <col min="3" max="7" width="16" style="1" customWidth="1"/>
    <col min="8" max="8" width="27.28515625" style="1" bestFit="1" customWidth="1"/>
    <col min="9" max="15" width="16" style="1" customWidth="1"/>
    <col min="16" max="16" width="11" style="1" customWidth="1"/>
    <col min="17" max="17" width="13.5703125" style="1" bestFit="1" customWidth="1"/>
    <col min="18" max="18" width="31.85546875" style="1" bestFit="1" customWidth="1"/>
    <col min="19" max="20" width="13.5703125" style="1" bestFit="1" customWidth="1"/>
    <col min="21" max="21" width="10.7109375" style="1" customWidth="1"/>
    <col min="22" max="22" width="56.28515625" style="1" bestFit="1" customWidth="1"/>
    <col min="23" max="24" width="10.7109375" style="1" customWidth="1"/>
    <col min="25" max="28" width="12.7109375" style="1" bestFit="1" customWidth="1"/>
    <col min="29" max="29" width="12.42578125" style="1" bestFit="1" customWidth="1"/>
    <col min="30" max="16384" width="10.7109375" style="1"/>
  </cols>
  <sheetData>
    <row r="14" s="3" customFormat="1" x14ac:dyDescent="0.25"/>
    <row r="17" spans="2:21" ht="30" x14ac:dyDescent="0.4">
      <c r="B17" s="20" t="s">
        <v>148</v>
      </c>
    </row>
    <row r="21" spans="2:21" ht="17.25" x14ac:dyDescent="0.25">
      <c r="Q21" s="25"/>
      <c r="R21" s="26"/>
      <c r="S21" s="26"/>
      <c r="T21" s="28"/>
      <c r="U21" s="28"/>
    </row>
    <row r="22" spans="2:21" ht="18" thickBot="1" x14ac:dyDescent="0.3">
      <c r="Q22" s="25"/>
      <c r="R22" s="29"/>
      <c r="S22" s="29"/>
      <c r="T22" s="28"/>
      <c r="U22" s="28"/>
    </row>
    <row r="23" spans="2:21" ht="18" thickTop="1" x14ac:dyDescent="0.25">
      <c r="C23" s="8"/>
      <c r="D23" s="9"/>
      <c r="E23" s="9"/>
      <c r="F23" s="9"/>
      <c r="G23" s="9"/>
      <c r="H23" s="10"/>
      <c r="Q23" s="25"/>
      <c r="R23" s="30"/>
      <c r="S23" s="30"/>
      <c r="T23" s="28"/>
      <c r="U23" s="28"/>
    </row>
    <row r="24" spans="2:21" ht="17.25" x14ac:dyDescent="0.25">
      <c r="C24" s="10"/>
      <c r="D24" s="77"/>
      <c r="E24" s="4" t="s">
        <v>49</v>
      </c>
      <c r="H24" s="10"/>
      <c r="Q24" s="25"/>
      <c r="R24" s="31"/>
      <c r="S24" s="31"/>
      <c r="T24" s="28"/>
      <c r="U24" s="28"/>
    </row>
    <row r="25" spans="2:21" ht="17.25" x14ac:dyDescent="0.25">
      <c r="C25" s="10"/>
      <c r="H25" s="10"/>
      <c r="Q25" s="25"/>
      <c r="R25" s="32"/>
      <c r="S25" s="32"/>
      <c r="T25" s="28"/>
      <c r="U25" s="28"/>
    </row>
    <row r="26" spans="2:21" ht="17.25" x14ac:dyDescent="0.25">
      <c r="C26" s="10"/>
      <c r="D26" s="7"/>
      <c r="E26" s="4" t="s">
        <v>50</v>
      </c>
      <c r="H26" s="10"/>
      <c r="Q26" s="25"/>
      <c r="R26" s="32"/>
      <c r="S26" s="33"/>
      <c r="T26" s="28"/>
      <c r="U26" s="28"/>
    </row>
    <row r="27" spans="2:21" ht="17.25" x14ac:dyDescent="0.25">
      <c r="C27" s="10"/>
      <c r="H27" s="10"/>
      <c r="Q27" s="25"/>
      <c r="R27" s="27"/>
      <c r="S27" s="32"/>
      <c r="T27" s="28"/>
      <c r="U27" s="28"/>
    </row>
    <row r="28" spans="2:21" ht="17.25" x14ac:dyDescent="0.25">
      <c r="C28" s="10"/>
      <c r="D28" s="78"/>
      <c r="E28" s="1" t="s">
        <v>200</v>
      </c>
      <c r="H28" s="10"/>
      <c r="Q28" s="25"/>
      <c r="R28" s="27"/>
      <c r="S28" s="32"/>
      <c r="T28" s="28"/>
      <c r="U28" s="28"/>
    </row>
    <row r="29" spans="2:21" ht="15.75" thickBot="1" x14ac:dyDescent="0.3">
      <c r="C29" s="11"/>
      <c r="D29" s="12"/>
      <c r="E29" s="12"/>
      <c r="F29" s="12"/>
      <c r="G29" s="12"/>
      <c r="H29" s="10"/>
    </row>
    <row r="30" spans="2:21" ht="15.75" thickTop="1" x14ac:dyDescent="0.25">
      <c r="G30" s="9"/>
    </row>
    <row r="34" spans="2:16" ht="22.5" x14ac:dyDescent="0.3">
      <c r="B34" s="19" t="s">
        <v>141</v>
      </c>
      <c r="M34" s="37"/>
      <c r="P34" s="51"/>
    </row>
    <row r="35" spans="2:16" x14ac:dyDescent="0.25">
      <c r="H35" s="43"/>
      <c r="I35" s="137" t="s">
        <v>145</v>
      </c>
      <c r="J35" s="126" t="s">
        <v>174</v>
      </c>
      <c r="M35" s="52"/>
      <c r="N35" s="52"/>
      <c r="O35" s="52"/>
    </row>
    <row r="36" spans="2:16" x14ac:dyDescent="0.25">
      <c r="B36" s="4"/>
      <c r="C36" s="36"/>
      <c r="D36" s="36"/>
      <c r="E36" s="36"/>
      <c r="F36" s="52"/>
      <c r="G36" s="52"/>
    </row>
    <row r="37" spans="2:16" ht="22.5" x14ac:dyDescent="0.3">
      <c r="B37" s="14" t="s">
        <v>80</v>
      </c>
      <c r="C37" s="6">
        <v>2024</v>
      </c>
      <c r="D37" s="6">
        <v>2025</v>
      </c>
      <c r="E37" s="129"/>
      <c r="F37" s="129"/>
      <c r="G37" s="129"/>
    </row>
    <row r="38" spans="2:16" x14ac:dyDescent="0.25">
      <c r="B38" s="43" t="s">
        <v>139</v>
      </c>
      <c r="C38" s="63">
        <v>12.67451032</v>
      </c>
      <c r="D38" s="63">
        <v>15.83653823</v>
      </c>
      <c r="E38" s="67"/>
      <c r="F38" s="67"/>
    </row>
    <row r="39" spans="2:16" x14ac:dyDescent="0.25">
      <c r="B39" s="43" t="s">
        <v>173</v>
      </c>
      <c r="C39" s="63">
        <v>0.70983870000000004</v>
      </c>
      <c r="D39" s="63">
        <v>0.71986888999999998</v>
      </c>
      <c r="E39" s="67"/>
      <c r="F39" s="67"/>
    </row>
    <row r="40" spans="2:16" x14ac:dyDescent="0.25">
      <c r="B40" s="43" t="s">
        <v>181</v>
      </c>
      <c r="C40" s="63">
        <v>0.37128791999999999</v>
      </c>
      <c r="D40" s="63">
        <v>0.27763917999999999</v>
      </c>
      <c r="E40" s="67"/>
      <c r="F40" s="67"/>
    </row>
    <row r="41" spans="2:16" x14ac:dyDescent="0.25">
      <c r="B41" s="15" t="s">
        <v>40</v>
      </c>
      <c r="C41" s="66">
        <f>+SUM(C38:C40)</f>
        <v>13.75563694</v>
      </c>
      <c r="D41" s="66">
        <f>+SUM(D38:D40)</f>
        <v>16.834046300000001</v>
      </c>
      <c r="E41" s="98"/>
      <c r="F41" s="98"/>
    </row>
    <row r="42" spans="2:16" s="56" customFormat="1" x14ac:dyDescent="0.25">
      <c r="B42" s="57"/>
      <c r="C42" s="122">
        <f>+C41-C61</f>
        <v>0</v>
      </c>
      <c r="D42" s="122">
        <f>+D41-D61</f>
        <v>0</v>
      </c>
      <c r="E42" s="57"/>
      <c r="F42" s="57"/>
    </row>
    <row r="43" spans="2:16" ht="22.5" x14ac:dyDescent="0.3">
      <c r="B43" s="14" t="s">
        <v>47</v>
      </c>
      <c r="C43" s="6">
        <v>2024</v>
      </c>
      <c r="D43" s="6">
        <v>2025</v>
      </c>
      <c r="E43" s="6" t="s">
        <v>43</v>
      </c>
      <c r="F43" s="6" t="s">
        <v>48</v>
      </c>
      <c r="G43" s="6" t="s">
        <v>79</v>
      </c>
      <c r="H43" s="19" t="s">
        <v>185</v>
      </c>
    </row>
    <row r="44" spans="2:16" x14ac:dyDescent="0.25">
      <c r="B44" s="43" t="s">
        <v>178</v>
      </c>
      <c r="C44" s="63">
        <v>10.366254939999999</v>
      </c>
      <c r="D44" s="63">
        <v>12.61429234</v>
      </c>
      <c r="E44" s="72">
        <f>+D44*(1+$H$44)</f>
        <v>13.875721574000002</v>
      </c>
      <c r="F44" s="72">
        <f>+E44*(1+$H$44)</f>
        <v>15.263293731400003</v>
      </c>
      <c r="G44" s="72">
        <f>+F44*(1+$H$44)</f>
        <v>16.789623104540006</v>
      </c>
      <c r="H44" s="144">
        <v>0.1</v>
      </c>
    </row>
    <row r="45" spans="2:16" x14ac:dyDescent="0.25">
      <c r="B45" s="43" t="s">
        <v>179</v>
      </c>
      <c r="C45" s="63">
        <v>3.3483869400000001</v>
      </c>
      <c r="D45" s="63">
        <v>3.5316861300000002</v>
      </c>
      <c r="E45" s="72">
        <f>+D45*(1+$H$45)</f>
        <v>4.4499245238</v>
      </c>
      <c r="F45" s="72">
        <f>+E45*(1+$H$45)</f>
        <v>5.6069048999879998</v>
      </c>
      <c r="G45" s="72">
        <f>+F45*(1+$H$45)</f>
        <v>7.06470017398488</v>
      </c>
      <c r="H45" s="144">
        <v>0.26</v>
      </c>
    </row>
    <row r="46" spans="2:16" x14ac:dyDescent="0.25">
      <c r="B46" s="43" t="s">
        <v>180</v>
      </c>
      <c r="C46" s="63">
        <v>3.6473329999999998E-2</v>
      </c>
      <c r="D46" s="63">
        <v>0.67607185000000003</v>
      </c>
      <c r="E46" s="72">
        <f>+D46*(1+$H$46)</f>
        <v>1.202051572989814</v>
      </c>
      <c r="F46" s="72">
        <f>+E46*(1+$H$46)</f>
        <v>2.137240271322177</v>
      </c>
      <c r="G46" s="72">
        <f>+F46*(1+$H$46)</f>
        <v>3.7999999999999994</v>
      </c>
      <c r="H46" s="145">
        <f>+((3.8/D46)^(1/3))-1</f>
        <v>0.77799382268292039</v>
      </c>
      <c r="I46" s="143"/>
    </row>
    <row r="47" spans="2:16" x14ac:dyDescent="0.25">
      <c r="B47" s="43" t="s">
        <v>181</v>
      </c>
      <c r="C47" s="63">
        <v>4.5217300000022203E-3</v>
      </c>
      <c r="D47" s="63">
        <v>1.199598E-2</v>
      </c>
      <c r="E47" s="72"/>
      <c r="F47" s="72"/>
      <c r="G47" s="72"/>
      <c r="H47" s="144"/>
    </row>
    <row r="48" spans="2:16" x14ac:dyDescent="0.25">
      <c r="B48" s="15" t="s">
        <v>40</v>
      </c>
      <c r="C48" s="66">
        <f>SUM(C44:C47)</f>
        <v>13.75563694</v>
      </c>
      <c r="D48" s="66">
        <f>SUM(D44:D47)</f>
        <v>16.834046299999997</v>
      </c>
      <c r="E48" s="70">
        <f t="shared" ref="E48:G48" si="0">SUM(E44:E47)</f>
        <v>19.527697670789816</v>
      </c>
      <c r="F48" s="70">
        <f t="shared" si="0"/>
        <v>23.007438902710181</v>
      </c>
      <c r="G48" s="70">
        <f t="shared" si="0"/>
        <v>27.654323278524888</v>
      </c>
      <c r="H48" s="145"/>
    </row>
    <row r="49" spans="2:12" s="56" customFormat="1" x14ac:dyDescent="0.25">
      <c r="B49" s="57"/>
      <c r="C49" s="112">
        <f t="shared" ref="C49:G49" si="1">+C48-C61</f>
        <v>0</v>
      </c>
      <c r="D49" s="112">
        <f t="shared" si="1"/>
        <v>0</v>
      </c>
      <c r="E49" s="112">
        <f t="shared" si="1"/>
        <v>0</v>
      </c>
      <c r="F49" s="112">
        <f t="shared" si="1"/>
        <v>0</v>
      </c>
      <c r="G49" s="112">
        <f t="shared" si="1"/>
        <v>0</v>
      </c>
    </row>
    <row r="50" spans="2:12" s="56" customFormat="1" ht="22.5" x14ac:dyDescent="0.3">
      <c r="C50" s="129"/>
      <c r="D50" s="14" t="s">
        <v>182</v>
      </c>
      <c r="E50" s="6" t="s">
        <v>43</v>
      </c>
      <c r="F50" s="6" t="s">
        <v>48</v>
      </c>
      <c r="G50" s="6" t="s">
        <v>79</v>
      </c>
      <c r="H50" s="19" t="s">
        <v>184</v>
      </c>
    </row>
    <row r="51" spans="2:12" s="56" customFormat="1" x14ac:dyDescent="0.25">
      <c r="C51" s="67"/>
      <c r="D51" s="43" t="s">
        <v>178</v>
      </c>
      <c r="E51" s="72">
        <f>+E44*H51*0.6</f>
        <v>1.2488149416600001</v>
      </c>
      <c r="F51" s="72">
        <f>+F44*H51*0.75</f>
        <v>1.7171205447825004</v>
      </c>
      <c r="G51" s="72">
        <f>+G44*$H$51</f>
        <v>2.5184434656810009</v>
      </c>
      <c r="H51" s="144">
        <v>0.15</v>
      </c>
    </row>
    <row r="52" spans="2:12" s="56" customFormat="1" x14ac:dyDescent="0.25">
      <c r="C52" s="67"/>
      <c r="D52" s="43" t="s">
        <v>179</v>
      </c>
      <c r="E52" s="72">
        <f>+E45*H52*0.6</f>
        <v>0.50729139571320003</v>
      </c>
      <c r="F52" s="72">
        <f>+F45*H52*0.75</f>
        <v>0.79898394824828989</v>
      </c>
      <c r="G52" s="72">
        <f>+G45*$H$52</f>
        <v>1.3422930330571272</v>
      </c>
      <c r="H52" s="144">
        <v>0.19</v>
      </c>
    </row>
    <row r="53" spans="2:12" s="56" customFormat="1" x14ac:dyDescent="0.25">
      <c r="C53" s="67"/>
      <c r="D53" s="43" t="s">
        <v>180</v>
      </c>
      <c r="E53" s="72">
        <f>+E46*H53*0.6</f>
        <v>0.28849237751755535</v>
      </c>
      <c r="F53" s="72">
        <f>+F46*H53*0.75</f>
        <v>0.64117208139665316</v>
      </c>
      <c r="G53" s="72">
        <f>+G46*$H$53</f>
        <v>1.5199999999999998</v>
      </c>
      <c r="H53" s="144">
        <v>0.4</v>
      </c>
    </row>
    <row r="54" spans="2:12" s="56" customFormat="1" x14ac:dyDescent="0.25">
      <c r="C54" s="98"/>
      <c r="D54" s="15" t="s">
        <v>183</v>
      </c>
      <c r="E54" s="70">
        <f t="shared" ref="E54:G54" si="2">SUM(E51:E53)</f>
        <v>2.0445987148907552</v>
      </c>
      <c r="F54" s="70">
        <f t="shared" si="2"/>
        <v>3.1572765744274434</v>
      </c>
      <c r="G54" s="70">
        <f t="shared" si="2"/>
        <v>5.3807364987381279</v>
      </c>
    </row>
    <row r="55" spans="2:12" s="56" customFormat="1" x14ac:dyDescent="0.25">
      <c r="B55" s="57"/>
      <c r="C55" s="112"/>
      <c r="D55" s="112"/>
      <c r="E55" s="112">
        <f t="shared" ref="E55:G55" si="3">+E54-E75</f>
        <v>0</v>
      </c>
      <c r="F55" s="112">
        <f t="shared" si="3"/>
        <v>0</v>
      </c>
      <c r="G55" s="112">
        <f t="shared" si="3"/>
        <v>0</v>
      </c>
    </row>
    <row r="56" spans="2:12" s="3" customFormat="1" x14ac:dyDescent="0.25"/>
    <row r="57" spans="2:12" x14ac:dyDescent="0.25">
      <c r="E57" s="96"/>
      <c r="F57" s="96"/>
    </row>
    <row r="58" spans="2:12" ht="30" x14ac:dyDescent="0.4">
      <c r="B58" s="20" t="s">
        <v>150</v>
      </c>
      <c r="C58" s="68"/>
      <c r="D58" s="68"/>
      <c r="E58" s="68"/>
      <c r="F58" s="68"/>
      <c r="G58" s="68"/>
    </row>
    <row r="59" spans="2:12" x14ac:dyDescent="0.25">
      <c r="C59" s="68"/>
      <c r="D59" s="68"/>
      <c r="E59" s="141">
        <f>+E75/D75-1</f>
        <v>6.8851435329219779</v>
      </c>
      <c r="F59" s="141">
        <f t="shared" ref="F59:G59" si="4">+F75/E75-1</f>
        <v>0.54420354049578856</v>
      </c>
      <c r="G59" s="141">
        <f t="shared" si="4"/>
        <v>0.70423349741347829</v>
      </c>
    </row>
    <row r="60" spans="2:12" ht="22.5" x14ac:dyDescent="0.3">
      <c r="B60" s="14" t="s">
        <v>39</v>
      </c>
      <c r="C60" s="6">
        <v>2024</v>
      </c>
      <c r="D60" s="6">
        <v>2025</v>
      </c>
      <c r="E60" s="5" t="s">
        <v>43</v>
      </c>
      <c r="F60" s="5" t="s">
        <v>48</v>
      </c>
      <c r="G60" s="5" t="s">
        <v>79</v>
      </c>
    </row>
    <row r="61" spans="2:12" ht="18" x14ac:dyDescent="0.25">
      <c r="B61" s="16" t="s">
        <v>51</v>
      </c>
      <c r="C61" s="66">
        <v>13.75563694</v>
      </c>
      <c r="D61" s="66">
        <v>16.834046300000001</v>
      </c>
      <c r="E61" s="70">
        <f>+E48</f>
        <v>19.527697670789816</v>
      </c>
      <c r="F61" s="70">
        <f t="shared" ref="F61:G61" si="5">+F48</f>
        <v>23.007438902710181</v>
      </c>
      <c r="G61" s="70">
        <f t="shared" si="5"/>
        <v>27.654323278524888</v>
      </c>
    </row>
    <row r="62" spans="2:12" x14ac:dyDescent="0.25">
      <c r="B62" s="13"/>
      <c r="C62" s="75"/>
      <c r="D62" s="75"/>
      <c r="E62" s="50"/>
      <c r="F62" s="50"/>
      <c r="G62" s="50"/>
    </row>
    <row r="63" spans="2:12" x14ac:dyDescent="0.25">
      <c r="B63" s="46" t="s">
        <v>114</v>
      </c>
      <c r="C63" s="63">
        <v>0.83921312000000003</v>
      </c>
      <c r="D63" s="63">
        <v>0.55293592000000003</v>
      </c>
      <c r="E63" s="72"/>
      <c r="F63" s="72"/>
      <c r="G63" s="72"/>
    </row>
    <row r="64" spans="2:12" x14ac:dyDescent="0.25">
      <c r="B64" s="46" t="s">
        <v>115</v>
      </c>
      <c r="C64" s="63">
        <v>-8.2852171099999996</v>
      </c>
      <c r="D64" s="63">
        <v>-9.8603498700000003</v>
      </c>
      <c r="E64" s="72">
        <f>(D64/D61*E61)*(1-(E76-D76))</f>
        <v>-10.416708361203071</v>
      </c>
      <c r="F64" s="72">
        <f t="shared" ref="F64:G64" si="6">(E64/E61*F61)*(1-(F76-E76))</f>
        <v>-11.873726377293492</v>
      </c>
      <c r="G64" s="72">
        <f t="shared" si="6"/>
        <v>-13.453510048719837</v>
      </c>
      <c r="H64" s="141">
        <f>+E64/E61</f>
        <v>-0.53343248839747925</v>
      </c>
      <c r="I64" s="141">
        <f>+F64/F61</f>
        <v>-0.51608205622116488</v>
      </c>
      <c r="J64" s="141">
        <f>+G64/G61</f>
        <v>-0.48648849271127281</v>
      </c>
      <c r="K64" s="141"/>
      <c r="L64" s="141"/>
    </row>
    <row r="65" spans="2:8" x14ac:dyDescent="0.25">
      <c r="B65" s="13" t="s">
        <v>116</v>
      </c>
      <c r="C65" s="63">
        <v>-4.9960327299999996</v>
      </c>
      <c r="D65" s="63">
        <v>-5.2071955599999997</v>
      </c>
      <c r="E65" s="72"/>
      <c r="F65" s="72"/>
      <c r="G65" s="72"/>
      <c r="H65" s="141"/>
    </row>
    <row r="66" spans="2:8" x14ac:dyDescent="0.25">
      <c r="B66" s="13" t="s">
        <v>113</v>
      </c>
      <c r="C66" s="63">
        <v>0.13894508999999999</v>
      </c>
      <c r="D66" s="63">
        <v>0.17784954</v>
      </c>
      <c r="E66" s="72"/>
      <c r="F66" s="72"/>
      <c r="G66" s="72"/>
      <c r="H66" s="141"/>
    </row>
    <row r="67" spans="2:8" x14ac:dyDescent="0.25">
      <c r="B67" s="13" t="s">
        <v>81</v>
      </c>
      <c r="C67" s="63">
        <v>-1.1143143200000001</v>
      </c>
      <c r="D67" s="63">
        <v>-1.4797646200000001</v>
      </c>
      <c r="E67" s="72"/>
      <c r="F67" s="72"/>
      <c r="G67" s="72"/>
      <c r="H67" s="141"/>
    </row>
    <row r="68" spans="2:8" x14ac:dyDescent="0.25">
      <c r="B68" s="13" t="s">
        <v>162</v>
      </c>
      <c r="C68" s="63">
        <v>8.9159929999999998E-2</v>
      </c>
      <c r="D68" s="63">
        <v>9.2684829999999996E-2</v>
      </c>
      <c r="E68" s="72"/>
      <c r="F68" s="72"/>
      <c r="G68" s="72"/>
      <c r="H68" s="141"/>
    </row>
    <row r="69" spans="2:8" x14ac:dyDescent="0.25">
      <c r="B69" s="13" t="s">
        <v>163</v>
      </c>
      <c r="C69" s="63">
        <v>-1.00761751</v>
      </c>
      <c r="D69" s="63">
        <v>-0.85090895</v>
      </c>
      <c r="E69" s="72"/>
      <c r="F69" s="72"/>
      <c r="G69" s="72"/>
      <c r="H69" s="141"/>
    </row>
    <row r="70" spans="2:8" x14ac:dyDescent="0.25">
      <c r="B70" s="142"/>
      <c r="C70" s="65"/>
      <c r="D70" s="65"/>
      <c r="E70" s="72"/>
      <c r="F70" s="72"/>
      <c r="G70" s="72"/>
      <c r="H70" s="141"/>
    </row>
    <row r="71" spans="2:8" ht="18" x14ac:dyDescent="0.25">
      <c r="B71" s="16" t="s">
        <v>137</v>
      </c>
      <c r="C71" s="66">
        <f>+C75-C69+0.360757679999999</f>
        <v>0.78814860000000042</v>
      </c>
      <c r="D71" s="66">
        <f>+D75-D69+0.43663742</f>
        <v>1.5468439600000001</v>
      </c>
      <c r="E71" s="70"/>
      <c r="F71" s="70"/>
      <c r="G71" s="70"/>
    </row>
    <row r="72" spans="2:8" x14ac:dyDescent="0.25">
      <c r="B72" s="13" t="s">
        <v>138</v>
      </c>
      <c r="C72" s="87">
        <f t="shared" ref="C72" si="7">IFERROR(C71/C61,0)</f>
        <v>5.7296408987659746E-2</v>
      </c>
      <c r="D72" s="87">
        <f t="shared" ref="D72" si="8">IFERROR(D71/D61,0)</f>
        <v>9.1887828537099842E-2</v>
      </c>
      <c r="E72" s="121"/>
      <c r="F72" s="121"/>
      <c r="G72" s="121"/>
    </row>
    <row r="73" spans="2:8" ht="18" x14ac:dyDescent="0.25">
      <c r="B73" s="16" t="s">
        <v>187</v>
      </c>
      <c r="C73" s="66">
        <f>+C75-C69</f>
        <v>0.42739092000000134</v>
      </c>
      <c r="D73" s="66">
        <f>+D75-D69</f>
        <v>1.1102065400000001</v>
      </c>
      <c r="E73" s="121"/>
      <c r="F73" s="121"/>
      <c r="G73" s="121"/>
    </row>
    <row r="74" spans="2:8" x14ac:dyDescent="0.25">
      <c r="B74" s="13" t="s">
        <v>202</v>
      </c>
      <c r="C74" s="87">
        <f>+C73/C61</f>
        <v>3.1070238467634442E-2</v>
      </c>
      <c r="D74" s="87">
        <f>+D73/D61</f>
        <v>6.5950070483054332E-2</v>
      </c>
      <c r="E74" s="121"/>
      <c r="F74" s="121"/>
      <c r="G74" s="121"/>
    </row>
    <row r="75" spans="2:8" ht="18" x14ac:dyDescent="0.25">
      <c r="B75" s="16" t="s">
        <v>0</v>
      </c>
      <c r="C75" s="66">
        <f>+SUM(C61:C69)</f>
        <v>-0.58022658999999865</v>
      </c>
      <c r="D75" s="66">
        <f>+SUM(D61:D69)</f>
        <v>0.25929759000000008</v>
      </c>
      <c r="E75" s="70">
        <f>+E54</f>
        <v>2.0445987148907552</v>
      </c>
      <c r="F75" s="70">
        <f t="shared" ref="F75:G75" si="9">+F54</f>
        <v>3.1572765744274434</v>
      </c>
      <c r="G75" s="70">
        <f t="shared" si="9"/>
        <v>5.3807364987381279</v>
      </c>
    </row>
    <row r="76" spans="2:8" x14ac:dyDescent="0.25">
      <c r="B76" s="13" t="s">
        <v>186</v>
      </c>
      <c r="C76" s="87">
        <f t="shared" ref="C76" si="10">+IFERROR(C75/C61,0)</f>
        <v>-4.2181004960428869E-2</v>
      </c>
      <c r="D76" s="87">
        <f t="shared" ref="D76:G76" si="11">+IFERROR(D75/D61,0)</f>
        <v>1.540316483506405E-2</v>
      </c>
      <c r="E76" s="121">
        <f t="shared" si="11"/>
        <v>0.10470249741469187</v>
      </c>
      <c r="F76" s="121">
        <f t="shared" si="11"/>
        <v>0.13722851064729022</v>
      </c>
      <c r="G76" s="121">
        <f t="shared" si="11"/>
        <v>0.19457125905939515</v>
      </c>
    </row>
    <row r="77" spans="2:8" x14ac:dyDescent="0.25">
      <c r="B77" s="13"/>
      <c r="C77" s="65"/>
      <c r="D77" s="65"/>
      <c r="E77" s="61"/>
      <c r="F77" s="61"/>
      <c r="G77" s="61"/>
    </row>
    <row r="78" spans="2:8" x14ac:dyDescent="0.25">
      <c r="B78" s="13" t="s">
        <v>117</v>
      </c>
      <c r="C78" s="63">
        <v>-0.79783943999999996</v>
      </c>
      <c r="D78" s="63">
        <v>-0.74349187999999999</v>
      </c>
      <c r="E78" s="72">
        <f>-E79*E61</f>
        <v>-0.86245958901319764</v>
      </c>
      <c r="F78" s="72">
        <f t="shared" ref="F78:G78" si="12">-F79*F61</f>
        <v>-1.0161457144002941</v>
      </c>
      <c r="G78" s="72">
        <f t="shared" si="12"/>
        <v>-1.2213798416651753</v>
      </c>
    </row>
    <row r="79" spans="2:8" x14ac:dyDescent="0.25">
      <c r="B79" s="13" t="s">
        <v>91</v>
      </c>
      <c r="C79" s="87">
        <f t="shared" ref="C79:D79" si="13">IFERROR(-C78/C61,0)</f>
        <v>5.8000908535173937E-2</v>
      </c>
      <c r="D79" s="87">
        <f t="shared" si="13"/>
        <v>4.4165963830098291E-2</v>
      </c>
      <c r="E79" s="130">
        <f>+D79</f>
        <v>4.4165963830098291E-2</v>
      </c>
      <c r="F79" s="130">
        <f t="shared" ref="F79:G79" si="14">+E79</f>
        <v>4.4165963830098291E-2</v>
      </c>
      <c r="G79" s="130">
        <f t="shared" si="14"/>
        <v>4.4165963830098291E-2</v>
      </c>
      <c r="H79" s="56"/>
    </row>
    <row r="80" spans="2:8" x14ac:dyDescent="0.25">
      <c r="B80" s="13"/>
      <c r="C80" s="65"/>
      <c r="D80" s="65"/>
      <c r="E80" s="61"/>
      <c r="F80" s="61"/>
      <c r="G80" s="61"/>
      <c r="H80" s="56"/>
    </row>
    <row r="81" spans="2:8" ht="18" x14ac:dyDescent="0.25">
      <c r="B81" s="16" t="s">
        <v>188</v>
      </c>
      <c r="C81" s="66">
        <f>+SUM(C71,C78)</f>
        <v>-9.6908399999995343E-3</v>
      </c>
      <c r="D81" s="66">
        <f>+SUM(D71,D78)</f>
        <v>0.80335208000000013</v>
      </c>
      <c r="E81" s="61"/>
      <c r="F81" s="61"/>
      <c r="G81" s="61"/>
      <c r="H81" s="56"/>
    </row>
    <row r="82" spans="2:8" x14ac:dyDescent="0.25">
      <c r="B82" s="13" t="s">
        <v>138</v>
      </c>
      <c r="C82" s="87">
        <f>+C81/C61</f>
        <v>-7.0449954751419417E-4</v>
      </c>
      <c r="D82" s="87">
        <f>+D81/D61</f>
        <v>4.7721864707001557E-2</v>
      </c>
      <c r="E82" s="61"/>
      <c r="F82" s="61"/>
      <c r="G82" s="61"/>
      <c r="H82" s="56"/>
    </row>
    <row r="83" spans="2:8" ht="18" x14ac:dyDescent="0.25">
      <c r="B83" s="16" t="s">
        <v>189</v>
      </c>
      <c r="C83" s="66">
        <f>+SUM(C78,C73)</f>
        <v>-0.37044851999999862</v>
      </c>
      <c r="D83" s="66">
        <f>+SUM(D78,D73,D69)</f>
        <v>-0.48419428999999992</v>
      </c>
      <c r="E83" s="61"/>
      <c r="F83" s="61"/>
      <c r="G83" s="61"/>
      <c r="H83" s="56"/>
    </row>
    <row r="84" spans="2:8" x14ac:dyDescent="0.25">
      <c r="B84" s="13" t="s">
        <v>203</v>
      </c>
      <c r="C84" s="87">
        <f>+C83/C61</f>
        <v>-2.6930670067539499E-2</v>
      </c>
      <c r="D84" s="87">
        <f>+D83/D61</f>
        <v>-2.8762798995034242E-2</v>
      </c>
      <c r="E84" s="61"/>
      <c r="F84" s="61"/>
      <c r="G84" s="61"/>
      <c r="H84" s="56"/>
    </row>
    <row r="85" spans="2:8" ht="18" x14ac:dyDescent="0.25">
      <c r="B85" s="16" t="s">
        <v>1</v>
      </c>
      <c r="C85" s="66">
        <f t="shared" ref="C85:D85" si="15">+SUM(C75,C78:C78)</f>
        <v>-1.3780660299999985</v>
      </c>
      <c r="D85" s="66">
        <f t="shared" si="15"/>
        <v>-0.48419428999999992</v>
      </c>
      <c r="E85" s="70">
        <f t="shared" ref="E85:G85" si="16">+SUM(E75,E78:E78)</f>
        <v>1.1821391258775575</v>
      </c>
      <c r="F85" s="70">
        <f t="shared" si="16"/>
        <v>2.1411308600271495</v>
      </c>
      <c r="G85" s="70">
        <f t="shared" si="16"/>
        <v>4.1593566570729523</v>
      </c>
    </row>
    <row r="86" spans="2:8" x14ac:dyDescent="0.25">
      <c r="B86" s="13" t="s">
        <v>2</v>
      </c>
      <c r="C86" s="131">
        <f t="shared" ref="C86" si="17">IFERROR(C85/C61,0)</f>
        <v>-0.10018191349560281</v>
      </c>
      <c r="D86" s="131">
        <f t="shared" ref="D86:G86" si="18">IFERROR(D85/D61,0)</f>
        <v>-2.8762798995034242E-2</v>
      </c>
      <c r="E86" s="22">
        <f t="shared" si="18"/>
        <v>6.0536533584593578E-2</v>
      </c>
      <c r="F86" s="22">
        <f t="shared" si="18"/>
        <v>9.3062546817191949E-2</v>
      </c>
      <c r="G86" s="22">
        <f t="shared" si="18"/>
        <v>0.15040529522929685</v>
      </c>
    </row>
    <row r="87" spans="2:8" x14ac:dyDescent="0.25">
      <c r="B87" s="13"/>
      <c r="C87" s="63"/>
      <c r="D87" s="63"/>
      <c r="E87" s="22"/>
      <c r="F87" s="72"/>
      <c r="G87" s="22"/>
    </row>
    <row r="88" spans="2:8" ht="18" x14ac:dyDescent="0.25">
      <c r="B88" s="16" t="s">
        <v>88</v>
      </c>
      <c r="C88" s="63">
        <v>-0.28140082999999999</v>
      </c>
      <c r="D88" s="63">
        <v>-0.23400217000000001</v>
      </c>
      <c r="E88" s="72">
        <f>+$D$88/AVERAGE($C$210:$D$210)*AVERAGE(D210:E210)</f>
        <v>-0.22976052121955368</v>
      </c>
      <c r="F88" s="72">
        <f t="shared" ref="F88:G88" si="19">+$D$88/AVERAGE($C$210:$D$210)*AVERAGE(E210:F210)</f>
        <v>-0.22976052121955368</v>
      </c>
      <c r="G88" s="72">
        <f t="shared" si="19"/>
        <v>-0.22976052121955368</v>
      </c>
      <c r="H88" s="132"/>
    </row>
    <row r="89" spans="2:8" ht="18" x14ac:dyDescent="0.25">
      <c r="B89" s="16" t="s">
        <v>89</v>
      </c>
      <c r="C89" s="63">
        <v>0</v>
      </c>
      <c r="D89" s="63">
        <v>0</v>
      </c>
      <c r="E89" s="113"/>
      <c r="F89" s="113"/>
      <c r="G89" s="113"/>
    </row>
    <row r="90" spans="2:8" x14ac:dyDescent="0.25">
      <c r="B90" s="13" t="s">
        <v>119</v>
      </c>
      <c r="C90" s="63"/>
      <c r="D90" s="63">
        <v>4.3347249999999997E-2</v>
      </c>
      <c r="E90" s="113"/>
      <c r="F90" s="113"/>
      <c r="G90" s="113"/>
      <c r="H90" s="56"/>
    </row>
    <row r="91" spans="2:8" x14ac:dyDescent="0.25">
      <c r="B91" s="13" t="s">
        <v>112</v>
      </c>
      <c r="C91" s="63">
        <v>-0.10503406</v>
      </c>
      <c r="D91" s="63">
        <v>1.4266910000000001E-2</v>
      </c>
      <c r="E91" s="113"/>
      <c r="F91" s="113"/>
      <c r="G91" s="113"/>
    </row>
    <row r="92" spans="2:8" x14ac:dyDescent="0.25">
      <c r="B92" s="13" t="s">
        <v>120</v>
      </c>
      <c r="C92" s="63"/>
      <c r="D92" s="63"/>
      <c r="E92" s="133"/>
      <c r="F92" s="113"/>
      <c r="G92" s="113"/>
    </row>
    <row r="93" spans="2:8" x14ac:dyDescent="0.25">
      <c r="B93" s="13"/>
      <c r="C93" s="45"/>
      <c r="D93" s="45"/>
      <c r="E93" s="113"/>
      <c r="F93" s="23"/>
      <c r="G93" s="23"/>
    </row>
    <row r="94" spans="2:8" ht="18" x14ac:dyDescent="0.25">
      <c r="B94" s="16" t="s">
        <v>90</v>
      </c>
      <c r="C94" s="66">
        <f t="shared" ref="C94:D94" si="20">+SUM(C85,C88:C92)</f>
        <v>-1.7645009199999984</v>
      </c>
      <c r="D94" s="66">
        <f t="shared" si="20"/>
        <v>-0.66058229999999996</v>
      </c>
      <c r="E94" s="70">
        <f>+SUM(E85,E88:E91)</f>
        <v>0.95237860465800384</v>
      </c>
      <c r="F94" s="70">
        <f t="shared" ref="F94:G94" si="21">+SUM(F85,F88:F91)</f>
        <v>1.9113703388075958</v>
      </c>
      <c r="G94" s="70">
        <f t="shared" si="21"/>
        <v>3.9295961358533988</v>
      </c>
    </row>
    <row r="95" spans="2:8" x14ac:dyDescent="0.25">
      <c r="B95" s="13" t="s">
        <v>3</v>
      </c>
      <c r="C95" s="63">
        <v>0.12114535999999999</v>
      </c>
      <c r="D95" s="63">
        <v>-0.13155222999999999</v>
      </c>
      <c r="E95" s="72">
        <f t="shared" ref="E95:G95" si="22">+IF(E94&gt;0,-E96*E94,0)</f>
        <v>-0.23809465116450096</v>
      </c>
      <c r="F95" s="72">
        <f t="shared" si="22"/>
        <v>-0.47784258470189894</v>
      </c>
      <c r="G95" s="72">
        <f t="shared" si="22"/>
        <v>-0.98239903396334971</v>
      </c>
    </row>
    <row r="96" spans="2:8" x14ac:dyDescent="0.25">
      <c r="B96" s="13" t="s">
        <v>4</v>
      </c>
      <c r="C96" s="39">
        <f>IFERROR(-C95/C94,0)</f>
        <v>6.865701152482262E-2</v>
      </c>
      <c r="D96" s="39">
        <f>IFERROR(-D95/D94,0)</f>
        <v>-0.19914585964534623</v>
      </c>
      <c r="E96" s="61">
        <v>0.25</v>
      </c>
      <c r="F96" s="121">
        <f t="shared" ref="F96:G96" si="23">+E96</f>
        <v>0.25</v>
      </c>
      <c r="G96" s="121">
        <f t="shared" si="23"/>
        <v>0.25</v>
      </c>
    </row>
    <row r="97" spans="2:9" x14ac:dyDescent="0.25">
      <c r="B97" s="13" t="s">
        <v>146</v>
      </c>
      <c r="C97" s="39"/>
      <c r="D97" s="39"/>
      <c r="E97" s="121">
        <f t="shared" ref="E97:G97" si="24">+E94/E61</f>
        <v>4.8770654928901508E-2</v>
      </c>
      <c r="F97" s="121">
        <f t="shared" si="24"/>
        <v>8.3076188831362904E-2</v>
      </c>
      <c r="G97" s="121">
        <f t="shared" si="24"/>
        <v>0.14209699135559567</v>
      </c>
    </row>
    <row r="98" spans="2:9" ht="18" x14ac:dyDescent="0.25">
      <c r="B98" s="17" t="s">
        <v>83</v>
      </c>
      <c r="C98" s="66">
        <f t="shared" ref="C98:G98" si="25">C94+C95</f>
        <v>-1.6433555599999983</v>
      </c>
      <c r="D98" s="66">
        <f t="shared" si="25"/>
        <v>-0.79213453</v>
      </c>
      <c r="E98" s="70">
        <f t="shared" si="25"/>
        <v>0.71428395349350282</v>
      </c>
      <c r="F98" s="70">
        <f t="shared" si="25"/>
        <v>1.4335277541056968</v>
      </c>
      <c r="G98" s="70">
        <f t="shared" si="25"/>
        <v>2.9471971018900494</v>
      </c>
      <c r="H98" s="37"/>
      <c r="I98" s="132"/>
    </row>
    <row r="99" spans="2:9" ht="18" x14ac:dyDescent="0.25">
      <c r="B99" s="17" t="s">
        <v>82</v>
      </c>
      <c r="C99" s="66">
        <f>C98-C100</f>
        <v>-1.6349820699999982</v>
      </c>
      <c r="D99" s="66">
        <f>D98-D100</f>
        <v>-0.78792185000000003</v>
      </c>
      <c r="E99" s="70">
        <f>IFERROR(D99/D98*E98,0)</f>
        <v>0.71048529352951539</v>
      </c>
      <c r="F99" s="70">
        <f t="shared" ref="F99:G99" si="26">IFERROR(E99/E98*F98,0)</f>
        <v>1.4259040570309511</v>
      </c>
      <c r="G99" s="70">
        <f t="shared" si="26"/>
        <v>2.9315235037612188</v>
      </c>
    </row>
    <row r="100" spans="2:9" ht="15" customHeight="1" x14ac:dyDescent="0.25">
      <c r="B100" s="13" t="s">
        <v>85</v>
      </c>
      <c r="C100" s="63">
        <v>-8.3734900000000008E-3</v>
      </c>
      <c r="D100" s="63">
        <v>-4.2126799999999999E-3</v>
      </c>
      <c r="E100" s="72">
        <f t="shared" ref="E100:G100" si="27">+E98-E99</f>
        <v>3.7986599639874274E-3</v>
      </c>
      <c r="F100" s="72">
        <f t="shared" si="27"/>
        <v>7.623697074745639E-3</v>
      </c>
      <c r="G100" s="72">
        <f t="shared" si="27"/>
        <v>1.5673598128830513E-2</v>
      </c>
    </row>
    <row r="101" spans="2:9" x14ac:dyDescent="0.25">
      <c r="B101" s="13" t="s">
        <v>5</v>
      </c>
      <c r="C101" s="131">
        <f t="shared" ref="C101:D101" si="28">+IFERROR(C98/C61,0)</f>
        <v>-0.11946779107125796</v>
      </c>
      <c r="D101" s="131">
        <f t="shared" si="28"/>
        <v>-4.7055503821443093E-2</v>
      </c>
      <c r="E101" s="22">
        <f>IFERROR(E98/E61,0)</f>
        <v>3.6577991196676124E-2</v>
      </c>
      <c r="F101" s="22">
        <f>IFERROR(F98/F61,0)</f>
        <v>6.2307141623522168E-2</v>
      </c>
      <c r="G101" s="22">
        <f>IFERROR(G98/G61,0)</f>
        <v>0.10657274351669675</v>
      </c>
    </row>
    <row r="102" spans="2:9" x14ac:dyDescent="0.25">
      <c r="B102" s="13"/>
      <c r="C102" s="131"/>
      <c r="D102" s="131"/>
      <c r="E102" s="22"/>
      <c r="F102" s="22"/>
      <c r="G102" s="22"/>
    </row>
    <row r="103" spans="2:9" ht="18" x14ac:dyDescent="0.25">
      <c r="B103" s="17" t="s">
        <v>6</v>
      </c>
      <c r="C103" s="66">
        <f t="shared" ref="C103:G103" si="29">IFERROR(C99/C230,0)</f>
        <v>0</v>
      </c>
      <c r="D103" s="66">
        <f t="shared" si="29"/>
        <v>-0.36180712573585461</v>
      </c>
      <c r="E103" s="70">
        <f t="shared" si="29"/>
        <v>3.1141161733119996E-2</v>
      </c>
      <c r="F103" s="70">
        <f t="shared" si="29"/>
        <v>6.2498561561103075E-2</v>
      </c>
      <c r="G103" s="70">
        <f t="shared" si="29"/>
        <v>0.12849111499769311</v>
      </c>
    </row>
    <row r="104" spans="2:9" x14ac:dyDescent="0.25">
      <c r="B104" s="43" t="s">
        <v>7</v>
      </c>
      <c r="C104" s="39">
        <f>IFERROR((C103-#REF!)/#REF!,0)</f>
        <v>0</v>
      </c>
      <c r="D104" s="39">
        <f t="shared" ref="D104" si="30">IFERROR((D103-C103)/C103,0)</f>
        <v>0</v>
      </c>
      <c r="E104" s="22">
        <f>IFERROR((E103-D103)/D103,0)</f>
        <v>-1.0860711675309991</v>
      </c>
      <c r="F104" s="22">
        <f t="shared" ref="F104:G104" si="31">IFERROR((F103-E103)/E103,0)</f>
        <v>1.0069438030833995</v>
      </c>
      <c r="G104" s="22">
        <f t="shared" si="31"/>
        <v>1.0559051566662216</v>
      </c>
    </row>
    <row r="105" spans="2:9" x14ac:dyDescent="0.25">
      <c r="B105" s="43"/>
      <c r="C105" s="66"/>
      <c r="D105" s="66"/>
      <c r="E105" s="22"/>
      <c r="F105" s="22"/>
      <c r="G105" s="22"/>
    </row>
    <row r="106" spans="2:9" ht="18" x14ac:dyDescent="0.25">
      <c r="B106" s="17" t="s">
        <v>8</v>
      </c>
      <c r="C106" s="63">
        <f t="shared" ref="C106:G106" si="32">IFERROR(-C200/C230,0)</f>
        <v>0</v>
      </c>
      <c r="D106" s="63">
        <f t="shared" si="32"/>
        <v>0</v>
      </c>
      <c r="E106" s="72">
        <f t="shared" si="32"/>
        <v>0</v>
      </c>
      <c r="F106" s="72">
        <f t="shared" si="32"/>
        <v>0</v>
      </c>
      <c r="G106" s="72">
        <f t="shared" si="32"/>
        <v>0</v>
      </c>
      <c r="H106" s="132"/>
    </row>
    <row r="107" spans="2:9" x14ac:dyDescent="0.25">
      <c r="B107" s="43" t="s">
        <v>9</v>
      </c>
      <c r="C107" s="39">
        <f t="shared" ref="C107" si="33">IFERROR(C106/C103,0)</f>
        <v>0</v>
      </c>
      <c r="D107" s="39">
        <f t="shared" ref="D107:G107" si="34">IFERROR(D106/D103,0)</f>
        <v>0</v>
      </c>
      <c r="E107" s="22">
        <f t="shared" si="34"/>
        <v>0</v>
      </c>
      <c r="F107" s="22">
        <f t="shared" si="34"/>
        <v>0</v>
      </c>
      <c r="G107" s="22">
        <f t="shared" si="34"/>
        <v>0</v>
      </c>
    </row>
    <row r="108" spans="2:9" x14ac:dyDescent="0.25">
      <c r="B108" s="55"/>
      <c r="C108" s="67"/>
      <c r="D108" s="67"/>
    </row>
    <row r="109" spans="2:9" x14ac:dyDescent="0.25">
      <c r="B109" s="43" t="s">
        <v>78</v>
      </c>
      <c r="C109" s="83"/>
      <c r="D109" s="83"/>
      <c r="E109" s="82">
        <f>D109</f>
        <v>0</v>
      </c>
      <c r="F109" s="82">
        <f t="shared" ref="F109:G109" si="35">E109</f>
        <v>0</v>
      </c>
      <c r="G109" s="82">
        <f t="shared" si="35"/>
        <v>0</v>
      </c>
    </row>
    <row r="110" spans="2:9" x14ac:dyDescent="0.25">
      <c r="B110" s="43" t="s">
        <v>52</v>
      </c>
      <c r="C110" s="83">
        <f>IFERROR(C125/C61*365,0)</f>
        <v>92.597021537848164</v>
      </c>
      <c r="D110" s="83">
        <f>IFERROR(D125/D61*365,0)</f>
        <v>91.326040409547886</v>
      </c>
      <c r="E110" s="82">
        <f>D110</f>
        <v>91.326040409547886</v>
      </c>
      <c r="F110" s="82">
        <f t="shared" ref="F110:G111" si="36">E110</f>
        <v>91.326040409547886</v>
      </c>
      <c r="G110" s="82">
        <f t="shared" si="36"/>
        <v>91.326040409547886</v>
      </c>
    </row>
    <row r="111" spans="2:9" x14ac:dyDescent="0.25">
      <c r="B111" s="43" t="s">
        <v>53</v>
      </c>
      <c r="C111" s="83">
        <f>+IFERROR(C153/-C64*365,0)</f>
        <v>227.68567822720578</v>
      </c>
      <c r="D111" s="83">
        <f>+IFERROR(D153/-D64*365,0)</f>
        <v>195.24364959475824</v>
      </c>
      <c r="E111" s="82">
        <f>D111</f>
        <v>195.24364959475824</v>
      </c>
      <c r="F111" s="82">
        <f t="shared" si="36"/>
        <v>195.24364959475824</v>
      </c>
      <c r="G111" s="82">
        <f t="shared" si="36"/>
        <v>195.24364959475824</v>
      </c>
      <c r="H111" s="56"/>
    </row>
    <row r="113" spans="2:13" s="3" customFormat="1" x14ac:dyDescent="0.25"/>
    <row r="114" spans="2:13" x14ac:dyDescent="0.25">
      <c r="C114" s="48"/>
      <c r="D114" s="48"/>
      <c r="E114" s="69"/>
      <c r="F114" s="69"/>
      <c r="G114" s="69"/>
    </row>
    <row r="115" spans="2:13" ht="30" x14ac:dyDescent="0.4">
      <c r="B115" s="20" t="s">
        <v>149</v>
      </c>
      <c r="E115" s="69"/>
      <c r="F115" s="69"/>
    </row>
    <row r="116" spans="2:13" x14ac:dyDescent="0.25">
      <c r="C116" s="40"/>
      <c r="D116" s="40"/>
      <c r="E116" s="40"/>
      <c r="F116" s="40"/>
    </row>
    <row r="117" spans="2:13" ht="22.5" x14ac:dyDescent="0.3">
      <c r="B117" s="14" t="s">
        <v>39</v>
      </c>
      <c r="C117" s="6">
        <v>2024</v>
      </c>
      <c r="D117" s="6">
        <v>2025</v>
      </c>
      <c r="E117" s="5" t="s">
        <v>43</v>
      </c>
      <c r="F117" s="5" t="s">
        <v>48</v>
      </c>
      <c r="G117" s="5" t="s">
        <v>79</v>
      </c>
    </row>
    <row r="118" spans="2:13" ht="18" x14ac:dyDescent="0.25">
      <c r="B118" s="16" t="s">
        <v>10</v>
      </c>
      <c r="C118" s="42"/>
      <c r="D118" s="42"/>
      <c r="E118" s="123"/>
      <c r="F118" s="123"/>
      <c r="G118" s="123"/>
    </row>
    <row r="119" spans="2:13" ht="15" customHeight="1" x14ac:dyDescent="0.25">
      <c r="B119" s="46" t="s">
        <v>57</v>
      </c>
      <c r="C119" s="63">
        <v>3.35229256</v>
      </c>
      <c r="D119" s="63">
        <v>3.17766503</v>
      </c>
      <c r="E119" s="124">
        <f>+D119-E184+E78</f>
        <v>3.2983220910863</v>
      </c>
      <c r="F119" s="124">
        <f t="shared" ref="F119:G119" si="37">+E119-F184+F78</f>
        <v>3.2849553597874932</v>
      </c>
      <c r="G119" s="124">
        <f t="shared" si="37"/>
        <v>3.0864100808858348</v>
      </c>
      <c r="H119" s="146"/>
      <c r="I119" s="146"/>
      <c r="J119" s="146"/>
      <c r="K119" s="146"/>
      <c r="L119" s="146"/>
    </row>
    <row r="120" spans="2:13" ht="15" customHeight="1" x14ac:dyDescent="0.25">
      <c r="B120" s="79" t="s">
        <v>84</v>
      </c>
      <c r="C120" s="63">
        <v>5.9052779999999999E-2</v>
      </c>
      <c r="D120" s="63">
        <v>5.4168130000000002E-2</v>
      </c>
      <c r="E120" s="124">
        <f>+D120-E183</f>
        <v>6.6979048607412592E-2</v>
      </c>
      <c r="F120" s="124">
        <f t="shared" ref="F120:G120" si="38">+E120-F183</f>
        <v>8.2072810919624636E-2</v>
      </c>
      <c r="G120" s="124">
        <f t="shared" si="38"/>
        <v>0.10021510760184937</v>
      </c>
      <c r="H120" s="146"/>
      <c r="I120" s="147"/>
      <c r="J120" s="147"/>
      <c r="K120" s="147"/>
      <c r="L120" s="147"/>
    </row>
    <row r="121" spans="2:13" ht="15" customHeight="1" x14ac:dyDescent="0.25">
      <c r="B121" s="46" t="s">
        <v>156</v>
      </c>
      <c r="C121" s="63">
        <v>0.53631435000000005</v>
      </c>
      <c r="D121" s="63">
        <v>0.26815717</v>
      </c>
      <c r="E121" s="124">
        <f>+D121</f>
        <v>0.26815717</v>
      </c>
      <c r="F121" s="124">
        <f t="shared" ref="F121:G121" si="39">+E121</f>
        <v>0.26815717</v>
      </c>
      <c r="G121" s="124">
        <f t="shared" si="39"/>
        <v>0.26815717</v>
      </c>
      <c r="H121" s="146"/>
      <c r="I121" s="147"/>
      <c r="J121" s="147"/>
      <c r="K121" s="147"/>
      <c r="L121" s="147"/>
    </row>
    <row r="122" spans="2:13" ht="15" customHeight="1" x14ac:dyDescent="0.25">
      <c r="B122" s="46" t="s">
        <v>110</v>
      </c>
      <c r="C122" s="63">
        <v>0.24853606</v>
      </c>
      <c r="D122" s="63">
        <v>0.25970919999999997</v>
      </c>
      <c r="E122" s="124">
        <f>+D122</f>
        <v>0.25970919999999997</v>
      </c>
      <c r="F122" s="124">
        <f t="shared" ref="F122:G122" si="40">+E122</f>
        <v>0.25970919999999997</v>
      </c>
      <c r="G122" s="124">
        <f t="shared" si="40"/>
        <v>0.25970919999999997</v>
      </c>
      <c r="H122" s="146"/>
      <c r="I122" s="147"/>
      <c r="J122" s="147"/>
      <c r="K122" s="147"/>
      <c r="L122" s="147"/>
    </row>
    <row r="123" spans="2:13" ht="15" customHeight="1" x14ac:dyDescent="0.25">
      <c r="B123" s="79" t="s">
        <v>54</v>
      </c>
      <c r="C123" s="63">
        <v>0.46313341000000002</v>
      </c>
      <c r="D123" s="63">
        <v>0.28831283000000002</v>
      </c>
      <c r="E123" s="124">
        <f>+D123</f>
        <v>0.28831283000000002</v>
      </c>
      <c r="F123" s="124">
        <f t="shared" ref="F123:G123" si="41">+E123</f>
        <v>0.28831283000000002</v>
      </c>
      <c r="G123" s="124">
        <f t="shared" si="41"/>
        <v>0.28831283000000002</v>
      </c>
      <c r="H123" s="146"/>
      <c r="I123" s="147"/>
      <c r="J123" s="147"/>
      <c r="K123" s="147"/>
      <c r="L123" s="147"/>
    </row>
    <row r="124" spans="2:13" ht="18" x14ac:dyDescent="0.25">
      <c r="B124" s="16" t="s">
        <v>11</v>
      </c>
      <c r="C124" s="66">
        <f t="shared" ref="C124:D124" si="42">+SUM(C119:C123)</f>
        <v>4.6593291600000004</v>
      </c>
      <c r="D124" s="66">
        <f t="shared" si="42"/>
        <v>4.0480123599999995</v>
      </c>
      <c r="E124" s="70">
        <f t="shared" ref="E124" si="43">+SUM(E119:E123)</f>
        <v>4.1814803396937128</v>
      </c>
      <c r="F124" s="70">
        <f t="shared" ref="F124" si="44">+SUM(F119:F123)</f>
        <v>4.1832073707071178</v>
      </c>
      <c r="G124" s="70">
        <f t="shared" ref="G124" si="45">+SUM(G119:G123)</f>
        <v>4.0028043884876841</v>
      </c>
      <c r="H124" s="146"/>
      <c r="I124" s="148"/>
      <c r="J124" s="147"/>
      <c r="K124" s="149"/>
      <c r="L124" s="149"/>
      <c r="M124" s="86"/>
    </row>
    <row r="125" spans="2:13" x14ac:dyDescent="0.25">
      <c r="B125" s="46" t="s">
        <v>93</v>
      </c>
      <c r="C125" s="63">
        <v>3.4896739999999999</v>
      </c>
      <c r="D125" s="63">
        <v>4.2120186100000003</v>
      </c>
      <c r="E125" s="72">
        <f>+E110/365*E61</f>
        <v>4.8859926207889997</v>
      </c>
      <c r="F125" s="72">
        <f t="shared" ref="F125:G125" si="46">+F110/365*F61</f>
        <v>5.7566528628742857</v>
      </c>
      <c r="G125" s="72">
        <f t="shared" si="46"/>
        <v>6.9193420417349722</v>
      </c>
      <c r="H125" s="146"/>
      <c r="I125" s="148"/>
      <c r="J125" s="147"/>
      <c r="K125" s="147"/>
      <c r="L125" s="147"/>
    </row>
    <row r="126" spans="2:13" x14ac:dyDescent="0.25">
      <c r="B126" s="79" t="s">
        <v>157</v>
      </c>
      <c r="C126" s="63">
        <v>0.29963667999999999</v>
      </c>
      <c r="D126" s="63">
        <v>0.89796779000000004</v>
      </c>
      <c r="E126" s="124">
        <f>+D126</f>
        <v>0.89796779000000004</v>
      </c>
      <c r="F126" s="124">
        <f t="shared" ref="F126:G126" si="47">+E126</f>
        <v>0.89796779000000004</v>
      </c>
      <c r="G126" s="124">
        <f t="shared" si="47"/>
        <v>0.89796779000000004</v>
      </c>
      <c r="H126" s="146"/>
      <c r="I126" s="148"/>
      <c r="J126" s="147"/>
      <c r="K126" s="147"/>
      <c r="L126" s="147"/>
    </row>
    <row r="127" spans="2:13" x14ac:dyDescent="0.25">
      <c r="B127" s="46" t="s">
        <v>110</v>
      </c>
      <c r="C127" s="63">
        <v>2.3190400000000001E-3</v>
      </c>
      <c r="D127" s="63">
        <v>6.8372619999999995E-2</v>
      </c>
      <c r="E127" s="124">
        <f>+D127</f>
        <v>6.8372619999999995E-2</v>
      </c>
      <c r="F127" s="124">
        <f t="shared" ref="F127:G127" si="48">+E127</f>
        <v>6.8372619999999995E-2</v>
      </c>
      <c r="G127" s="124">
        <f t="shared" si="48"/>
        <v>6.8372619999999995E-2</v>
      </c>
      <c r="H127" s="146"/>
      <c r="I127" s="148"/>
      <c r="J127" s="147"/>
      <c r="K127" s="147"/>
      <c r="L127" s="147"/>
    </row>
    <row r="128" spans="2:13" x14ac:dyDescent="0.25">
      <c r="B128" s="46" t="s">
        <v>158</v>
      </c>
      <c r="C128" s="63">
        <v>0</v>
      </c>
      <c r="D128" s="63">
        <v>9.7046999999999997E-4</v>
      </c>
      <c r="E128" s="124">
        <f>+D128</f>
        <v>9.7046999999999997E-4</v>
      </c>
      <c r="F128" s="124">
        <f t="shared" ref="F128:G128" si="49">+E128</f>
        <v>9.7046999999999997E-4</v>
      </c>
      <c r="G128" s="124">
        <f t="shared" si="49"/>
        <v>9.7046999999999997E-4</v>
      </c>
      <c r="H128" s="146"/>
      <c r="I128" s="148"/>
      <c r="J128" s="147"/>
      <c r="K128" s="147"/>
      <c r="L128" s="147"/>
    </row>
    <row r="129" spans="2:12" x14ac:dyDescent="0.25">
      <c r="B129" s="46" t="s">
        <v>55</v>
      </c>
      <c r="C129" s="63">
        <v>3.3677591499999999</v>
      </c>
      <c r="D129" s="63">
        <v>1.08700178</v>
      </c>
      <c r="E129" s="72">
        <f>+E208</f>
        <v>2.052899749327286</v>
      </c>
      <c r="F129" s="72">
        <f t="shared" ref="F129:G129" si="50">+F208</f>
        <v>3.3934197234488339</v>
      </c>
      <c r="G129" s="72">
        <f t="shared" si="50"/>
        <v>6.2033792028880033</v>
      </c>
      <c r="H129" s="146"/>
      <c r="I129" s="148"/>
      <c r="J129" s="147"/>
      <c r="K129" s="147"/>
      <c r="L129" s="147"/>
    </row>
    <row r="130" spans="2:12" ht="18" x14ac:dyDescent="0.25">
      <c r="B130" s="16" t="s">
        <v>13</v>
      </c>
      <c r="C130" s="66">
        <f t="shared" ref="C130:D130" si="51">+SUM(C125:C129)</f>
        <v>7.1593888699999999</v>
      </c>
      <c r="D130" s="66">
        <f t="shared" si="51"/>
        <v>6.2663312700000002</v>
      </c>
      <c r="E130" s="70">
        <f t="shared" ref="E130" si="52">+SUM(E125:E129)</f>
        <v>7.9062032501162864</v>
      </c>
      <c r="F130" s="70">
        <f t="shared" ref="F130" si="53">+SUM(F125:F129)</f>
        <v>10.117383466323119</v>
      </c>
      <c r="G130" s="70">
        <f t="shared" ref="G130" si="54">+SUM(G125:G129)</f>
        <v>14.090032124622976</v>
      </c>
      <c r="H130" s="148"/>
      <c r="I130" s="148"/>
      <c r="J130" s="147"/>
      <c r="K130" s="147"/>
      <c r="L130" s="147"/>
    </row>
    <row r="131" spans="2:12" ht="18" x14ac:dyDescent="0.25">
      <c r="B131" s="16" t="s">
        <v>14</v>
      </c>
      <c r="C131" s="66">
        <f t="shared" ref="C131:D131" si="55">+SUM(C124,C130)</f>
        <v>11.818718029999999</v>
      </c>
      <c r="D131" s="66">
        <f t="shared" si="55"/>
        <v>10.31434363</v>
      </c>
      <c r="E131" s="70">
        <f t="shared" ref="E131" si="56">+SUM(E124,E130)</f>
        <v>12.087683589809998</v>
      </c>
      <c r="F131" s="70">
        <f t="shared" ref="F131" si="57">+SUM(F124,F130)</f>
        <v>14.300590837030237</v>
      </c>
      <c r="G131" s="70">
        <f t="shared" ref="G131" si="58">+SUM(G124,G130)</f>
        <v>18.092836513110662</v>
      </c>
      <c r="H131" s="85"/>
      <c r="I131" s="85"/>
    </row>
    <row r="132" spans="2:12" ht="18.75" x14ac:dyDescent="0.4">
      <c r="B132" s="2"/>
      <c r="C132" s="2"/>
      <c r="D132" s="2"/>
      <c r="E132" s="125"/>
      <c r="F132" s="125"/>
      <c r="G132" s="125"/>
      <c r="H132" s="85"/>
      <c r="I132" s="85"/>
    </row>
    <row r="133" spans="2:12" ht="18" x14ac:dyDescent="0.25">
      <c r="B133" s="16" t="s">
        <v>15</v>
      </c>
      <c r="C133" s="38"/>
      <c r="D133" s="38"/>
      <c r="E133" s="123"/>
      <c r="F133" s="123"/>
      <c r="G133" s="123"/>
      <c r="H133" s="86"/>
      <c r="I133" s="86"/>
    </row>
    <row r="134" spans="2:12" x14ac:dyDescent="0.25">
      <c r="B134" s="46" t="s">
        <v>94</v>
      </c>
      <c r="C134" s="63">
        <v>2.17774</v>
      </c>
      <c r="D134" s="63">
        <v>2.17774</v>
      </c>
      <c r="E134" s="123"/>
      <c r="F134" s="123"/>
      <c r="G134" s="123"/>
      <c r="H134" s="85"/>
      <c r="I134" s="85"/>
    </row>
    <row r="135" spans="2:12" x14ac:dyDescent="0.25">
      <c r="B135" s="46" t="s">
        <v>111</v>
      </c>
      <c r="C135" s="63">
        <v>4.7062499999999998</v>
      </c>
      <c r="D135" s="63">
        <v>4.7062499999999998</v>
      </c>
      <c r="E135" s="123"/>
      <c r="F135" s="123"/>
      <c r="G135" s="123"/>
      <c r="H135" s="85"/>
      <c r="I135" s="85"/>
    </row>
    <row r="136" spans="2:12" x14ac:dyDescent="0.25">
      <c r="B136" s="46" t="s">
        <v>77</v>
      </c>
      <c r="C136" s="63">
        <v>-3.9842932499999999</v>
      </c>
      <c r="D136" s="63">
        <v>-5.7880794399999997</v>
      </c>
      <c r="E136" s="123"/>
      <c r="F136" s="123"/>
      <c r="G136" s="123"/>
      <c r="H136" s="85"/>
      <c r="I136" s="85"/>
    </row>
    <row r="137" spans="2:12" x14ac:dyDescent="0.25">
      <c r="B137" s="46" t="s">
        <v>175</v>
      </c>
      <c r="C137" s="63">
        <v>0</v>
      </c>
      <c r="D137" s="63">
        <v>-0.55711681999999996</v>
      </c>
      <c r="E137" s="123"/>
      <c r="F137" s="123"/>
      <c r="G137" s="123"/>
      <c r="H137" s="85"/>
      <c r="I137" s="85"/>
    </row>
    <row r="138" spans="2:12" x14ac:dyDescent="0.25">
      <c r="B138" s="46" t="s">
        <v>140</v>
      </c>
      <c r="C138" s="63">
        <v>-1.63498207</v>
      </c>
      <c r="D138" s="63">
        <v>-0.78792185000000003</v>
      </c>
      <c r="E138" s="123"/>
      <c r="F138" s="123"/>
      <c r="G138" s="123"/>
      <c r="H138" s="85"/>
      <c r="I138" s="85"/>
    </row>
    <row r="139" spans="2:12" x14ac:dyDescent="0.25">
      <c r="B139" s="46" t="s">
        <v>97</v>
      </c>
      <c r="C139" s="63">
        <v>0</v>
      </c>
      <c r="D139" s="63">
        <v>0</v>
      </c>
      <c r="E139" s="123"/>
      <c r="F139" s="123"/>
      <c r="G139" s="123"/>
      <c r="H139" s="85"/>
      <c r="I139" s="85"/>
    </row>
    <row r="140" spans="2:12" x14ac:dyDescent="0.25">
      <c r="B140" s="46" t="s">
        <v>112</v>
      </c>
      <c r="C140" s="63">
        <v>-0.51422261000000002</v>
      </c>
      <c r="D140" s="63">
        <v>-0.56012488999999999</v>
      </c>
      <c r="E140" s="123"/>
      <c r="F140" s="123"/>
      <c r="G140" s="123"/>
      <c r="H140" s="85"/>
      <c r="I140" s="85"/>
    </row>
    <row r="141" spans="2:12" x14ac:dyDescent="0.25">
      <c r="B141" s="46" t="s">
        <v>159</v>
      </c>
      <c r="C141" s="63">
        <v>0.28625613</v>
      </c>
      <c r="D141" s="63">
        <v>0.21651754000000001</v>
      </c>
      <c r="E141" s="123"/>
      <c r="F141" s="123"/>
      <c r="G141" s="123"/>
      <c r="H141" s="85"/>
      <c r="I141" s="85"/>
    </row>
    <row r="142" spans="2:12" ht="18" x14ac:dyDescent="0.25">
      <c r="B142" s="16" t="s">
        <v>41</v>
      </c>
      <c r="C142" s="66">
        <f>+SUM(C134:C141)</f>
        <v>1.0367481999999999</v>
      </c>
      <c r="D142" s="66">
        <f>+SUM(D134:D141)</f>
        <v>-0.59273545999999988</v>
      </c>
      <c r="E142" s="71">
        <f>D142+E98+E200+E185+E191</f>
        <v>0.88300049349350307</v>
      </c>
      <c r="F142" s="71">
        <f t="shared" ref="F142:G142" si="59">E142+F98+F200+F185+F191</f>
        <v>2.3165282475991997</v>
      </c>
      <c r="G142" s="71">
        <f t="shared" si="59"/>
        <v>5.2637253494892491</v>
      </c>
      <c r="H142" s="150"/>
    </row>
    <row r="143" spans="2:12" x14ac:dyDescent="0.25">
      <c r="B143" s="46" t="s">
        <v>85</v>
      </c>
      <c r="C143" s="63">
        <v>-2.6140799999999999E-2</v>
      </c>
      <c r="D143" s="63">
        <v>-3.0353479999999999E-2</v>
      </c>
      <c r="E143" s="72">
        <f>+D143</f>
        <v>-3.0353479999999999E-2</v>
      </c>
      <c r="F143" s="72">
        <f t="shared" ref="F143:G143" si="60">+E143</f>
        <v>-3.0353479999999999E-2</v>
      </c>
      <c r="G143" s="72">
        <f t="shared" si="60"/>
        <v>-3.0353479999999999E-2</v>
      </c>
      <c r="H143" s="146"/>
    </row>
    <row r="144" spans="2:12" ht="18" x14ac:dyDescent="0.25">
      <c r="B144" s="16" t="s">
        <v>16</v>
      </c>
      <c r="C144" s="66">
        <f>+SUM(C142:C143)</f>
        <v>1.0106073999999998</v>
      </c>
      <c r="D144" s="66">
        <f>+SUM(D142:D143)</f>
        <v>-0.62308893999999992</v>
      </c>
      <c r="E144" s="71">
        <f t="shared" ref="E144:G144" si="61">+SUM(E142:E143)</f>
        <v>0.85264701349350303</v>
      </c>
      <c r="F144" s="71">
        <f t="shared" si="61"/>
        <v>2.2861747675991997</v>
      </c>
      <c r="G144" s="71">
        <f t="shared" si="61"/>
        <v>5.2333718694892495</v>
      </c>
      <c r="H144" s="146"/>
    </row>
    <row r="145" spans="2:8" x14ac:dyDescent="0.25">
      <c r="B145" s="46" t="s">
        <v>86</v>
      </c>
      <c r="C145" s="63">
        <v>0</v>
      </c>
      <c r="D145" s="63">
        <v>0</v>
      </c>
      <c r="E145" s="97">
        <f>+D145</f>
        <v>0</v>
      </c>
      <c r="F145" s="97">
        <f t="shared" ref="F145:G145" si="62">+E145</f>
        <v>0</v>
      </c>
      <c r="G145" s="97">
        <f t="shared" si="62"/>
        <v>0</v>
      </c>
      <c r="H145" s="146"/>
    </row>
    <row r="146" spans="2:8" x14ac:dyDescent="0.25">
      <c r="B146" s="46" t="s">
        <v>95</v>
      </c>
      <c r="C146" s="63">
        <v>1.5039949699999999</v>
      </c>
      <c r="D146" s="63">
        <v>0.72673213999999997</v>
      </c>
      <c r="E146" s="97">
        <f>+D146</f>
        <v>0.72673213999999997</v>
      </c>
      <c r="F146" s="97">
        <f t="shared" ref="F146:G146" si="63">+E146</f>
        <v>0.72673213999999997</v>
      </c>
      <c r="G146" s="97">
        <f t="shared" si="63"/>
        <v>0.72673213999999997</v>
      </c>
      <c r="H146" s="146"/>
    </row>
    <row r="147" spans="2:8" x14ac:dyDescent="0.25">
      <c r="B147" s="46" t="s">
        <v>160</v>
      </c>
      <c r="C147" s="63">
        <v>0.85357221999999999</v>
      </c>
      <c r="D147" s="63">
        <v>0</v>
      </c>
      <c r="E147" s="97">
        <f>+D147</f>
        <v>0</v>
      </c>
      <c r="F147" s="97">
        <f t="shared" ref="F147:G147" si="64">+E147</f>
        <v>0</v>
      </c>
      <c r="G147" s="97">
        <f t="shared" si="64"/>
        <v>0</v>
      </c>
      <c r="H147" s="146"/>
    </row>
    <row r="148" spans="2:8" x14ac:dyDescent="0.25">
      <c r="B148" s="46" t="s">
        <v>56</v>
      </c>
      <c r="C148" s="63">
        <v>9.2666499999999999E-2</v>
      </c>
      <c r="D148" s="63">
        <v>6.9960419999999995E-2</v>
      </c>
      <c r="E148" s="97">
        <f>+D148</f>
        <v>6.9960419999999995E-2</v>
      </c>
      <c r="F148" s="97">
        <f t="shared" ref="F148:G148" si="65">+E148</f>
        <v>6.9960419999999995E-2</v>
      </c>
      <c r="G148" s="97">
        <f t="shared" si="65"/>
        <v>6.9960419999999995E-2</v>
      </c>
      <c r="H148" s="146"/>
    </row>
    <row r="149" spans="2:8" x14ac:dyDescent="0.25">
      <c r="B149" s="79" t="s">
        <v>176</v>
      </c>
      <c r="C149" s="63">
        <v>0</v>
      </c>
      <c r="D149" s="63">
        <v>1.1160676700000001</v>
      </c>
      <c r="E149" s="97">
        <f>+D149</f>
        <v>1.1160676700000001</v>
      </c>
      <c r="F149" s="97">
        <f t="shared" ref="F149:G149" si="66">+E149</f>
        <v>1.1160676700000001</v>
      </c>
      <c r="G149" s="97">
        <f t="shared" si="66"/>
        <v>1.1160676700000001</v>
      </c>
      <c r="H149" s="146"/>
    </row>
    <row r="150" spans="2:8" ht="18" x14ac:dyDescent="0.25">
      <c r="B150" s="16" t="s">
        <v>17</v>
      </c>
      <c r="C150" s="66">
        <f>+SUM(C145:C149)</f>
        <v>2.4502336900000001</v>
      </c>
      <c r="D150" s="66">
        <f>+SUM(D145:D149)</f>
        <v>1.91276023</v>
      </c>
      <c r="E150" s="70">
        <f>+SUM(E145:E149)</f>
        <v>1.91276023</v>
      </c>
      <c r="F150" s="70">
        <f t="shared" ref="F150:G150" si="67">+SUM(F145:F149)</f>
        <v>1.91276023</v>
      </c>
      <c r="G150" s="70">
        <f t="shared" si="67"/>
        <v>1.91276023</v>
      </c>
      <c r="H150" s="146"/>
    </row>
    <row r="151" spans="2:8" x14ac:dyDescent="0.25">
      <c r="B151" s="46" t="s">
        <v>86</v>
      </c>
      <c r="C151" s="63">
        <v>0.74120847000000001</v>
      </c>
      <c r="D151" s="63">
        <v>0.64127909000000005</v>
      </c>
      <c r="E151" s="72">
        <f>+D151</f>
        <v>0.64127909000000005</v>
      </c>
      <c r="F151" s="72">
        <f t="shared" ref="F151:G151" si="68">+E151</f>
        <v>0.64127909000000005</v>
      </c>
      <c r="G151" s="72">
        <f t="shared" si="68"/>
        <v>0.64127909000000005</v>
      </c>
      <c r="H151" s="146"/>
    </row>
    <row r="152" spans="2:8" x14ac:dyDescent="0.25">
      <c r="B152" s="46" t="s">
        <v>95</v>
      </c>
      <c r="C152" s="63">
        <v>2.3214130399999999</v>
      </c>
      <c r="D152" s="63">
        <v>1.20601483</v>
      </c>
      <c r="E152" s="72">
        <f>+D152</f>
        <v>1.20601483</v>
      </c>
      <c r="F152" s="72">
        <f t="shared" ref="F152:G152" si="69">+E152</f>
        <v>1.20601483</v>
      </c>
      <c r="G152" s="72">
        <f t="shared" si="69"/>
        <v>1.20601483</v>
      </c>
      <c r="H152" s="146"/>
    </row>
    <row r="153" spans="2:8" x14ac:dyDescent="0.25">
      <c r="B153" s="46" t="s">
        <v>96</v>
      </c>
      <c r="C153" s="63">
        <v>5.1682884299999996</v>
      </c>
      <c r="D153" s="63">
        <v>5.2744402600000004</v>
      </c>
      <c r="E153" s="72">
        <f>+E111/365*-E64</f>
        <v>5.5720442663164951</v>
      </c>
      <c r="F153" s="72">
        <f t="shared" ref="F153:G153" si="70">+F111/365*-F64</f>
        <v>6.3514237594310377</v>
      </c>
      <c r="G153" s="72">
        <f t="shared" si="70"/>
        <v>7.1964723336214105</v>
      </c>
      <c r="H153" s="146"/>
    </row>
    <row r="154" spans="2:8" x14ac:dyDescent="0.25">
      <c r="B154" s="46" t="s">
        <v>160</v>
      </c>
      <c r="C154" s="63">
        <v>0</v>
      </c>
      <c r="D154" s="63">
        <v>0.99032176999999999</v>
      </c>
      <c r="E154" s="72">
        <f>+D154</f>
        <v>0.99032176999999999</v>
      </c>
      <c r="F154" s="72">
        <f t="shared" ref="F154:G154" si="71">+E154</f>
        <v>0.99032176999999999</v>
      </c>
      <c r="G154" s="72">
        <f t="shared" si="71"/>
        <v>0.99032176999999999</v>
      </c>
      <c r="H154" s="146"/>
    </row>
    <row r="155" spans="2:8" x14ac:dyDescent="0.25">
      <c r="B155" s="46" t="s">
        <v>158</v>
      </c>
      <c r="C155" s="63">
        <v>0.126967</v>
      </c>
      <c r="D155" s="63">
        <v>0.27223672999999998</v>
      </c>
      <c r="E155" s="72">
        <f>+D155</f>
        <v>0.27223672999999998</v>
      </c>
      <c r="F155" s="72">
        <f t="shared" ref="F155:G155" si="72">+E155</f>
        <v>0.27223672999999998</v>
      </c>
      <c r="G155" s="72">
        <f t="shared" si="72"/>
        <v>0.27223672999999998</v>
      </c>
      <c r="H155" s="146"/>
    </row>
    <row r="156" spans="2:8" x14ac:dyDescent="0.25">
      <c r="B156" s="79" t="s">
        <v>161</v>
      </c>
      <c r="C156" s="63">
        <v>0</v>
      </c>
      <c r="D156" s="63">
        <v>0.64037966000000068</v>
      </c>
      <c r="E156" s="72">
        <f>+D156</f>
        <v>0.64037966000000068</v>
      </c>
      <c r="F156" s="72">
        <f t="shared" ref="F156:G156" si="73">+E156</f>
        <v>0.64037966000000068</v>
      </c>
      <c r="G156" s="72">
        <f t="shared" si="73"/>
        <v>0.64037966000000068</v>
      </c>
      <c r="H156" s="146"/>
    </row>
    <row r="157" spans="2:8" ht="18" x14ac:dyDescent="0.25">
      <c r="B157" s="16" t="s">
        <v>18</v>
      </c>
      <c r="C157" s="66">
        <f t="shared" ref="C157:G157" si="74">+SUM(C151:C156)</f>
        <v>8.3578769400000006</v>
      </c>
      <c r="D157" s="66">
        <f t="shared" si="74"/>
        <v>9.0246723400000004</v>
      </c>
      <c r="E157" s="119">
        <f t="shared" si="74"/>
        <v>9.3222763463164959</v>
      </c>
      <c r="F157" s="119">
        <f t="shared" si="74"/>
        <v>10.101655839431038</v>
      </c>
      <c r="G157" s="119">
        <f t="shared" si="74"/>
        <v>10.94670441362141</v>
      </c>
    </row>
    <row r="158" spans="2:8" ht="18" x14ac:dyDescent="0.25">
      <c r="B158" s="16" t="s">
        <v>19</v>
      </c>
      <c r="C158" s="64">
        <f t="shared" ref="C158:G158" si="75">+SUM(C144,C150,C157)</f>
        <v>11.818718029999999</v>
      </c>
      <c r="D158" s="64">
        <f t="shared" si="75"/>
        <v>10.31434363</v>
      </c>
      <c r="E158" s="71">
        <f t="shared" si="75"/>
        <v>12.087683589809998</v>
      </c>
      <c r="F158" s="71">
        <f t="shared" si="75"/>
        <v>14.300590837030237</v>
      </c>
      <c r="G158" s="71">
        <f t="shared" si="75"/>
        <v>18.092836513110658</v>
      </c>
    </row>
    <row r="159" spans="2:8" x14ac:dyDescent="0.25">
      <c r="C159" s="112">
        <f>+C131-C158</f>
        <v>0</v>
      </c>
      <c r="D159" s="112">
        <f>+D131-D158</f>
        <v>0</v>
      </c>
      <c r="E159" s="112">
        <f t="shared" ref="E159:G159" si="76">E158-E131</f>
        <v>0</v>
      </c>
      <c r="F159" s="112">
        <f t="shared" si="76"/>
        <v>0</v>
      </c>
      <c r="G159" s="112">
        <f t="shared" si="76"/>
        <v>0</v>
      </c>
    </row>
    <row r="160" spans="2:8" s="3" customFormat="1" x14ac:dyDescent="0.25"/>
    <row r="161" spans="2:7" x14ac:dyDescent="0.25">
      <c r="B161" s="48"/>
      <c r="C161" s="40"/>
      <c r="D161" s="40"/>
      <c r="E161" s="40"/>
      <c r="F161" s="40"/>
      <c r="G161" s="40"/>
    </row>
    <row r="162" spans="2:7" x14ac:dyDescent="0.25">
      <c r="B162" s="48"/>
      <c r="C162" s="40"/>
      <c r="D162" s="40"/>
      <c r="E162" s="41"/>
      <c r="F162" s="41"/>
    </row>
    <row r="163" spans="2:7" ht="30" x14ac:dyDescent="0.4">
      <c r="B163" s="20" t="s">
        <v>151</v>
      </c>
    </row>
    <row r="165" spans="2:7" ht="22.5" x14ac:dyDescent="0.3">
      <c r="B165" s="14" t="s">
        <v>39</v>
      </c>
      <c r="C165" s="6">
        <v>2024</v>
      </c>
      <c r="D165" s="6">
        <v>2025</v>
      </c>
      <c r="E165" s="5" t="s">
        <v>43</v>
      </c>
      <c r="F165" s="5" t="s">
        <v>48</v>
      </c>
      <c r="G165" s="5" t="s">
        <v>79</v>
      </c>
    </row>
    <row r="166" spans="2:7" ht="18" x14ac:dyDescent="0.25">
      <c r="B166" s="16" t="s">
        <v>121</v>
      </c>
      <c r="C166" s="66">
        <f>+C94</f>
        <v>-1.7645009199999984</v>
      </c>
      <c r="D166" s="66">
        <f>+D94</f>
        <v>-0.66058229999999996</v>
      </c>
      <c r="E166" s="71">
        <f t="shared" ref="E166:G166" si="77">E94</f>
        <v>0.95237860465800384</v>
      </c>
      <c r="F166" s="71">
        <f t="shared" si="77"/>
        <v>1.9113703388075958</v>
      </c>
      <c r="G166" s="71">
        <f t="shared" si="77"/>
        <v>3.9295961358533988</v>
      </c>
    </row>
    <row r="167" spans="2:7" ht="15" customHeight="1" x14ac:dyDescent="0.25">
      <c r="B167" s="46" t="s">
        <v>117</v>
      </c>
      <c r="C167" s="63">
        <f t="shared" ref="C167:G167" si="78">-C78</f>
        <v>0.79783943999999996</v>
      </c>
      <c r="D167" s="63">
        <f t="shared" si="78"/>
        <v>0.74349187999999999</v>
      </c>
      <c r="E167" s="72">
        <f t="shared" si="78"/>
        <v>0.86245958901319764</v>
      </c>
      <c r="F167" s="72">
        <f t="shared" si="78"/>
        <v>1.0161457144002941</v>
      </c>
      <c r="G167" s="72">
        <f t="shared" si="78"/>
        <v>1.2213798416651753</v>
      </c>
    </row>
    <row r="168" spans="2:7" x14ac:dyDescent="0.25">
      <c r="B168" s="46" t="s">
        <v>118</v>
      </c>
      <c r="C168" s="63">
        <v>3.6290700000000002E-2</v>
      </c>
      <c r="D168" s="63">
        <v>0.23882834999999999</v>
      </c>
      <c r="E168" s="72"/>
      <c r="F168" s="72"/>
      <c r="G168" s="72"/>
    </row>
    <row r="169" spans="2:7" x14ac:dyDescent="0.25">
      <c r="B169" s="46" t="s">
        <v>122</v>
      </c>
      <c r="C169" s="63">
        <v>1.00761751</v>
      </c>
      <c r="D169" s="63">
        <v>0</v>
      </c>
      <c r="E169" s="72"/>
      <c r="F169" s="72"/>
      <c r="G169" s="72"/>
    </row>
    <row r="170" spans="2:7" x14ac:dyDescent="0.25">
      <c r="B170" s="46" t="s">
        <v>162</v>
      </c>
      <c r="C170" s="63">
        <v>-8.9159929999999998E-2</v>
      </c>
      <c r="D170" s="63">
        <v>-9.2684829999999996E-2</v>
      </c>
      <c r="E170" s="72"/>
      <c r="F170" s="72"/>
      <c r="G170" s="72"/>
    </row>
    <row r="171" spans="2:7" x14ac:dyDescent="0.25">
      <c r="B171" s="46" t="s">
        <v>123</v>
      </c>
      <c r="C171" s="63">
        <v>0</v>
      </c>
      <c r="D171" s="63">
        <v>0</v>
      </c>
      <c r="E171" s="72"/>
      <c r="F171" s="72"/>
      <c r="G171" s="72"/>
    </row>
    <row r="172" spans="2:7" x14ac:dyDescent="0.25">
      <c r="B172" s="46" t="s">
        <v>124</v>
      </c>
      <c r="C172" s="63">
        <v>0</v>
      </c>
      <c r="D172" s="63">
        <v>0</v>
      </c>
      <c r="E172" s="72"/>
      <c r="F172" s="72"/>
      <c r="G172" s="72"/>
    </row>
    <row r="173" spans="2:7" x14ac:dyDescent="0.25">
      <c r="B173" s="46" t="s">
        <v>164</v>
      </c>
      <c r="C173" s="63">
        <v>0.10503406</v>
      </c>
      <c r="D173" s="63">
        <v>-1.4266910000000001E-2</v>
      </c>
      <c r="E173" s="72"/>
      <c r="F173" s="72"/>
      <c r="G173" s="72"/>
    </row>
    <row r="174" spans="2:7" x14ac:dyDescent="0.25">
      <c r="B174" s="46" t="s">
        <v>165</v>
      </c>
      <c r="C174" s="63">
        <v>0</v>
      </c>
      <c r="D174" s="63"/>
      <c r="E174" s="72"/>
      <c r="F174" s="72"/>
      <c r="G174" s="72"/>
    </row>
    <row r="175" spans="2:7" x14ac:dyDescent="0.25">
      <c r="B175" s="79" t="s">
        <v>125</v>
      </c>
      <c r="C175" s="63">
        <v>-0.83921312000000003</v>
      </c>
      <c r="D175" s="63">
        <v>9.8503969999999996E-2</v>
      </c>
      <c r="E175" s="72"/>
      <c r="F175" s="72"/>
      <c r="G175" s="72"/>
    </row>
    <row r="176" spans="2:7" x14ac:dyDescent="0.25">
      <c r="B176" s="46" t="s">
        <v>126</v>
      </c>
      <c r="C176" s="63">
        <v>0.12114535999999999</v>
      </c>
      <c r="D176" s="63">
        <v>-0.13155222999999999</v>
      </c>
      <c r="E176" s="72">
        <f t="shared" ref="E176:G176" si="79">+E95</f>
        <v>-0.23809465116450096</v>
      </c>
      <c r="F176" s="72">
        <f t="shared" si="79"/>
        <v>-0.47784258470189894</v>
      </c>
      <c r="G176" s="72">
        <f t="shared" si="79"/>
        <v>-0.98239903396334971</v>
      </c>
    </row>
    <row r="177" spans="2:8" ht="17.649999999999999" customHeight="1" x14ac:dyDescent="0.25">
      <c r="B177" s="17" t="s">
        <v>20</v>
      </c>
      <c r="C177" s="66">
        <f t="shared" ref="C177:G177" si="80">SUM(C166:C176)</f>
        <v>-0.62494689999999842</v>
      </c>
      <c r="D177" s="66">
        <f t="shared" si="80"/>
        <v>0.1817379300000001</v>
      </c>
      <c r="E177" s="70">
        <f t="shared" si="80"/>
        <v>1.5767435425067005</v>
      </c>
      <c r="F177" s="70">
        <f t="shared" si="80"/>
        <v>2.4496734685059911</v>
      </c>
      <c r="G177" s="70">
        <f t="shared" si="80"/>
        <v>4.1685769435552249</v>
      </c>
    </row>
    <row r="178" spans="2:8" ht="15" customHeight="1" x14ac:dyDescent="0.25">
      <c r="B178" s="59" t="s">
        <v>21</v>
      </c>
      <c r="C178" s="63">
        <f>+SUM(C179:C181)</f>
        <v>0.93828763000000004</v>
      </c>
      <c r="D178" s="63">
        <f>+SUM(D179:D181)</f>
        <v>-0.84433314999999998</v>
      </c>
      <c r="E178" s="72">
        <f t="shared" ref="E178:G178" si="81">+SUM(E179:E181)</f>
        <v>-0.37637000447250468</v>
      </c>
      <c r="F178" s="72">
        <f t="shared" si="81"/>
        <v>-9.1280748970743453E-2</v>
      </c>
      <c r="G178" s="72">
        <f t="shared" si="81"/>
        <v>-0.31764060467031374</v>
      </c>
    </row>
    <row r="179" spans="2:8" ht="15" customHeight="1" x14ac:dyDescent="0.25">
      <c r="B179" s="110" t="s">
        <v>166</v>
      </c>
      <c r="C179" s="63">
        <v>-0.17511149000000001</v>
      </c>
      <c r="D179" s="63">
        <v>0.14429926000000001</v>
      </c>
      <c r="E179" s="72"/>
      <c r="F179" s="72"/>
      <c r="G179" s="72"/>
    </row>
    <row r="180" spans="2:8" ht="15" customHeight="1" x14ac:dyDescent="0.25">
      <c r="B180" s="110" t="s">
        <v>93</v>
      </c>
      <c r="C180" s="63">
        <v>-0.27371834</v>
      </c>
      <c r="D180" s="63">
        <v>-0.96117295999999997</v>
      </c>
      <c r="E180" s="72">
        <f>-E125+D125</f>
        <v>-0.67397401078899932</v>
      </c>
      <c r="F180" s="72">
        <f t="shared" ref="F180:G180" si="82">-F125+E125</f>
        <v>-0.87066024208528603</v>
      </c>
      <c r="G180" s="72">
        <f t="shared" si="82"/>
        <v>-1.1626891788606866</v>
      </c>
    </row>
    <row r="181" spans="2:8" ht="15" customHeight="1" x14ac:dyDescent="0.25">
      <c r="B181" s="110" t="s">
        <v>96</v>
      </c>
      <c r="C181" s="63">
        <v>1.38711746</v>
      </c>
      <c r="D181" s="63">
        <v>-2.745945E-2</v>
      </c>
      <c r="E181" s="72">
        <f t="shared" ref="E181:G181" si="83">+E153-D153</f>
        <v>0.29760400631649464</v>
      </c>
      <c r="F181" s="72">
        <f t="shared" si="83"/>
        <v>0.77937949311454258</v>
      </c>
      <c r="G181" s="72">
        <f t="shared" si="83"/>
        <v>0.84504857419037283</v>
      </c>
    </row>
    <row r="182" spans="2:8" ht="18" x14ac:dyDescent="0.25">
      <c r="B182" s="17" t="s">
        <v>22</v>
      </c>
      <c r="C182" s="66">
        <f t="shared" ref="C182:G182" si="84">+SUM(C177:C178)</f>
        <v>0.31334073000000162</v>
      </c>
      <c r="D182" s="66">
        <f t="shared" si="84"/>
        <v>-0.66259521999999982</v>
      </c>
      <c r="E182" s="70">
        <f t="shared" si="84"/>
        <v>1.2003735380341958</v>
      </c>
      <c r="F182" s="70">
        <f t="shared" si="84"/>
        <v>2.3583927195352477</v>
      </c>
      <c r="G182" s="70">
        <f t="shared" si="84"/>
        <v>3.8509363388849112</v>
      </c>
    </row>
    <row r="183" spans="2:8" s="60" customFormat="1" ht="15" customHeight="1" x14ac:dyDescent="0.2">
      <c r="B183" s="80" t="s">
        <v>128</v>
      </c>
      <c r="C183" s="63">
        <v>-5.2235600000000004E-3</v>
      </c>
      <c r="D183" s="63">
        <v>-1.104378E-2</v>
      </c>
      <c r="E183" s="72">
        <f>+$D$183/$D$61*E61</f>
        <v>-1.2810918607412595E-2</v>
      </c>
      <c r="F183" s="72">
        <f t="shared" ref="F183:G183" si="85">+$D$183/$D$61*F61</f>
        <v>-1.5093762312212045E-2</v>
      </c>
      <c r="G183" s="72">
        <f t="shared" si="85"/>
        <v>-1.8142296682224734E-2</v>
      </c>
      <c r="H183" s="134"/>
    </row>
    <row r="184" spans="2:8" s="60" customFormat="1" ht="15" customHeight="1" x14ac:dyDescent="0.2">
      <c r="B184" s="80" t="s">
        <v>147</v>
      </c>
      <c r="C184" s="63">
        <v>0</v>
      </c>
      <c r="D184" s="63">
        <v>-0.55293592000000003</v>
      </c>
      <c r="E184" s="72">
        <f>+$D$184/$D$46*E46</f>
        <v>-0.98311665009949745</v>
      </c>
      <c r="F184" s="72">
        <f>+E184*1.02</f>
        <v>-1.0027789831014875</v>
      </c>
      <c r="G184" s="72">
        <f t="shared" ref="G184" si="86">+F184*1.02</f>
        <v>-1.0228345627635174</v>
      </c>
      <c r="H184" s="140"/>
    </row>
    <row r="185" spans="2:8" s="60" customFormat="1" ht="15" customHeight="1" x14ac:dyDescent="0.2">
      <c r="B185" s="80" t="s">
        <v>127</v>
      </c>
      <c r="C185" s="63">
        <v>-0.27889702</v>
      </c>
      <c r="D185" s="63">
        <v>-0.33017393</v>
      </c>
      <c r="E185" s="72"/>
      <c r="F185" s="72"/>
      <c r="G185" s="72"/>
    </row>
    <row r="186" spans="2:8" s="60" customFormat="1" ht="15" customHeight="1" x14ac:dyDescent="0.2">
      <c r="B186" s="80" t="s">
        <v>129</v>
      </c>
      <c r="C186" s="63">
        <v>0</v>
      </c>
      <c r="D186" s="63">
        <v>-6.6053580000000001E-2</v>
      </c>
      <c r="E186" s="72"/>
      <c r="F186" s="72"/>
      <c r="G186" s="72"/>
    </row>
    <row r="187" spans="2:8" s="60" customFormat="1" ht="15" customHeight="1" x14ac:dyDescent="0.2">
      <c r="B187" s="80" t="s">
        <v>167</v>
      </c>
      <c r="C187" s="63">
        <v>3.7067509999999998E-2</v>
      </c>
      <c r="D187" s="63">
        <v>0</v>
      </c>
      <c r="E187" s="72"/>
      <c r="F187" s="72"/>
      <c r="G187" s="72"/>
    </row>
    <row r="188" spans="2:8" s="60" customFormat="1" ht="15" customHeight="1" x14ac:dyDescent="0.2">
      <c r="B188" s="59" t="s">
        <v>143</v>
      </c>
      <c r="C188" s="63">
        <v>0</v>
      </c>
      <c r="D188" s="63">
        <v>0</v>
      </c>
      <c r="E188" s="72"/>
      <c r="F188" s="72"/>
      <c r="G188" s="72"/>
    </row>
    <row r="189" spans="2:8" s="60" customFormat="1" ht="15" customHeight="1" x14ac:dyDescent="0.2">
      <c r="B189" s="59" t="s">
        <v>130</v>
      </c>
      <c r="C189" s="63">
        <v>0</v>
      </c>
      <c r="D189" s="63">
        <v>0</v>
      </c>
      <c r="E189" s="72"/>
      <c r="F189" s="72"/>
      <c r="G189" s="72"/>
    </row>
    <row r="190" spans="2:8" ht="18" customHeight="1" x14ac:dyDescent="0.25">
      <c r="B190" s="17" t="s">
        <v>23</v>
      </c>
      <c r="C190" s="66">
        <f t="shared" ref="C190:G190" si="87">+SUM(C183:C189)</f>
        <v>-0.24705307000000001</v>
      </c>
      <c r="D190" s="66">
        <f t="shared" si="87"/>
        <v>-0.96020720999999987</v>
      </c>
      <c r="E190" s="70">
        <f t="shared" si="87"/>
        <v>-0.99592756870691002</v>
      </c>
      <c r="F190" s="70">
        <f t="shared" si="87"/>
        <v>-1.0178727454136995</v>
      </c>
      <c r="G190" s="70">
        <f t="shared" si="87"/>
        <v>-1.040976859445742</v>
      </c>
    </row>
    <row r="191" spans="2:8" ht="15" customHeight="1" x14ac:dyDescent="0.25">
      <c r="B191" s="80" t="s">
        <v>168</v>
      </c>
      <c r="C191" s="63">
        <v>5.3839899999999998</v>
      </c>
      <c r="D191" s="63"/>
      <c r="E191" s="72">
        <f>0.761452+0.80932177-0.80932177</f>
        <v>0.76145200000000013</v>
      </c>
      <c r="F191" s="70"/>
      <c r="G191" s="70"/>
    </row>
    <row r="192" spans="2:8" ht="15" customHeight="1" x14ac:dyDescent="0.25">
      <c r="B192" s="80" t="s">
        <v>177</v>
      </c>
      <c r="C192" s="63">
        <v>0</v>
      </c>
      <c r="D192" s="63">
        <v>-0.55711681999999996</v>
      </c>
      <c r="E192" s="70"/>
      <c r="F192" s="70"/>
      <c r="G192" s="70"/>
    </row>
    <row r="193" spans="2:7" ht="15" customHeight="1" x14ac:dyDescent="0.25">
      <c r="B193" s="80" t="s">
        <v>169</v>
      </c>
      <c r="C193" s="63">
        <v>8.7786039999999996E-2</v>
      </c>
      <c r="D193" s="63">
        <v>-6.9738590000000003E-2</v>
      </c>
      <c r="E193" s="70"/>
      <c r="F193" s="70"/>
      <c r="G193" s="70"/>
    </row>
    <row r="194" spans="2:7" ht="15" customHeight="1" x14ac:dyDescent="0.25">
      <c r="B194" s="80" t="s">
        <v>131</v>
      </c>
      <c r="C194" s="63"/>
      <c r="D194" s="63"/>
      <c r="E194" s="72"/>
      <c r="F194" s="72"/>
      <c r="G194" s="72"/>
    </row>
    <row r="195" spans="2:7" ht="15" customHeight="1" x14ac:dyDescent="0.25">
      <c r="B195" s="80" t="s">
        <v>132</v>
      </c>
      <c r="C195" s="63"/>
      <c r="D195" s="63"/>
      <c r="E195" s="72"/>
      <c r="F195" s="72"/>
      <c r="G195" s="72"/>
    </row>
    <row r="196" spans="2:7" ht="15" customHeight="1" x14ac:dyDescent="0.25">
      <c r="B196" s="80" t="s">
        <v>133</v>
      </c>
      <c r="C196" s="63"/>
      <c r="D196" s="63"/>
      <c r="E196" s="72"/>
      <c r="F196" s="72"/>
      <c r="G196" s="72"/>
    </row>
    <row r="197" spans="2:7" ht="15" customHeight="1" x14ac:dyDescent="0.25">
      <c r="B197" s="80" t="s">
        <v>134</v>
      </c>
      <c r="C197" s="63">
        <v>-0.97165851000000003</v>
      </c>
      <c r="D197" s="63">
        <v>-0.13621369999999999</v>
      </c>
      <c r="E197" s="72"/>
      <c r="F197" s="72"/>
      <c r="G197" s="72"/>
    </row>
    <row r="198" spans="2:7" ht="15" customHeight="1" x14ac:dyDescent="0.25">
      <c r="B198" s="80" t="s">
        <v>170</v>
      </c>
      <c r="C198" s="63"/>
      <c r="D198" s="63">
        <v>0.99032176999999999</v>
      </c>
      <c r="E198" s="72"/>
      <c r="F198" s="72"/>
      <c r="G198" s="72"/>
    </row>
    <row r="199" spans="2:7" ht="15" customHeight="1" x14ac:dyDescent="0.25">
      <c r="B199" s="80" t="s">
        <v>171</v>
      </c>
      <c r="C199" s="63">
        <v>-0.72301641999999999</v>
      </c>
      <c r="D199" s="63">
        <v>-0.85357221999999999</v>
      </c>
      <c r="E199" s="72"/>
      <c r="F199" s="72"/>
      <c r="G199" s="72"/>
    </row>
    <row r="200" spans="2:7" ht="15" customHeight="1" x14ac:dyDescent="0.25">
      <c r="B200" s="80" t="s">
        <v>97</v>
      </c>
      <c r="C200" s="63"/>
      <c r="D200" s="63"/>
      <c r="E200" s="72"/>
      <c r="F200" s="72"/>
      <c r="G200" s="72"/>
    </row>
    <row r="201" spans="2:7" ht="15" customHeight="1" x14ac:dyDescent="0.25">
      <c r="B201" s="80" t="s">
        <v>172</v>
      </c>
      <c r="C201" s="63">
        <v>-0.65864098000000004</v>
      </c>
      <c r="D201" s="63"/>
      <c r="E201" s="72"/>
      <c r="F201" s="72"/>
      <c r="G201" s="72"/>
    </row>
    <row r="202" spans="2:7" ht="18" x14ac:dyDescent="0.25">
      <c r="B202" s="17" t="s">
        <v>24</v>
      </c>
      <c r="C202" s="66">
        <f>+SUM(C191:C201)</f>
        <v>3.1184601299999999</v>
      </c>
      <c r="D202" s="66">
        <f>+SUM(D191:D201)</f>
        <v>-0.62631956</v>
      </c>
      <c r="E202" s="70">
        <f>+SUM(E191:E201)</f>
        <v>0.76145200000000013</v>
      </c>
      <c r="F202" s="70">
        <f t="shared" ref="F202:G202" si="88">+SUM(F191:F201)</f>
        <v>0</v>
      </c>
      <c r="G202" s="70">
        <f t="shared" si="88"/>
        <v>0</v>
      </c>
    </row>
    <row r="203" spans="2:7" x14ac:dyDescent="0.25">
      <c r="B203" s="46" t="s">
        <v>85</v>
      </c>
      <c r="C203" s="66"/>
      <c r="D203" s="66"/>
      <c r="E203" s="70"/>
      <c r="F203" s="70"/>
      <c r="G203" s="70"/>
    </row>
    <row r="204" spans="2:7" x14ac:dyDescent="0.25">
      <c r="B204" s="13" t="s">
        <v>98</v>
      </c>
      <c r="C204" s="63">
        <v>-0.10503406</v>
      </c>
      <c r="D204" s="63">
        <v>-3.1635380000001802E-2</v>
      </c>
      <c r="E204" s="62"/>
      <c r="F204" s="62"/>
      <c r="G204" s="62"/>
    </row>
    <row r="205" spans="2:7" ht="18" x14ac:dyDescent="0.25">
      <c r="B205" s="17"/>
      <c r="C205" s="17"/>
      <c r="D205" s="17"/>
      <c r="E205" s="76"/>
      <c r="F205" s="76"/>
      <c r="G205" s="76"/>
    </row>
    <row r="206" spans="2:7" ht="18" x14ac:dyDescent="0.25">
      <c r="B206" s="17" t="s">
        <v>100</v>
      </c>
      <c r="C206" s="66">
        <f t="shared" ref="C206:G206" si="89">+SUM(C182,C190,C202:C204)</f>
        <v>3.0797137300000017</v>
      </c>
      <c r="D206" s="66">
        <f t="shared" si="89"/>
        <v>-2.2807573700000017</v>
      </c>
      <c r="E206" s="70">
        <f t="shared" si="89"/>
        <v>0.96589796932728589</v>
      </c>
      <c r="F206" s="70">
        <f t="shared" si="89"/>
        <v>1.3405199741215481</v>
      </c>
      <c r="G206" s="70">
        <f t="shared" si="89"/>
        <v>2.8099594794391693</v>
      </c>
    </row>
    <row r="207" spans="2:7" x14ac:dyDescent="0.25">
      <c r="B207" s="59" t="s">
        <v>99</v>
      </c>
      <c r="C207" s="63">
        <v>0.28804542</v>
      </c>
      <c r="D207" s="63">
        <f>+C208</f>
        <v>3.3677591500000017</v>
      </c>
      <c r="E207" s="72">
        <f>+D208</f>
        <v>1.08700178</v>
      </c>
      <c r="F207" s="72">
        <f t="shared" ref="F207:G207" si="90">+E208</f>
        <v>2.052899749327286</v>
      </c>
      <c r="G207" s="72">
        <f t="shared" si="90"/>
        <v>3.3934197234488339</v>
      </c>
    </row>
    <row r="208" spans="2:7" ht="18" x14ac:dyDescent="0.25">
      <c r="B208" s="17" t="s">
        <v>25</v>
      </c>
      <c r="C208" s="66">
        <f t="shared" ref="C208:E208" si="91">C206+C207</f>
        <v>3.3677591500000017</v>
      </c>
      <c r="D208" s="66">
        <f t="shared" ref="D208" si="92">D206+D207</f>
        <v>1.08700178</v>
      </c>
      <c r="E208" s="70">
        <f t="shared" si="91"/>
        <v>2.052899749327286</v>
      </c>
      <c r="F208" s="70">
        <f t="shared" ref="F208:G208" si="93">F206+F207</f>
        <v>3.3934197234488339</v>
      </c>
      <c r="G208" s="70">
        <f t="shared" si="93"/>
        <v>6.2033792028880033</v>
      </c>
    </row>
    <row r="209" spans="2:9" ht="18" x14ac:dyDescent="0.35">
      <c r="B209" s="44"/>
      <c r="C209" s="112">
        <f>+C208-C129</f>
        <v>0</v>
      </c>
      <c r="D209" s="112">
        <f>+D208-D129</f>
        <v>0</v>
      </c>
      <c r="E209" s="112">
        <f t="shared" ref="E209:G209" si="94">+E208-E129</f>
        <v>0</v>
      </c>
      <c r="F209" s="112">
        <f t="shared" si="94"/>
        <v>0</v>
      </c>
      <c r="G209" s="112">
        <f t="shared" si="94"/>
        <v>0</v>
      </c>
    </row>
    <row r="210" spans="2:9" x14ac:dyDescent="0.25">
      <c r="B210" s="49" t="s">
        <v>26</v>
      </c>
      <c r="C210" s="157">
        <f>+SUM(C211:C212)</f>
        <v>3.8254080099999999</v>
      </c>
      <c r="D210" s="157">
        <f>+SUM(D211:D212)</f>
        <v>3.6891943000000005</v>
      </c>
      <c r="E210" s="161">
        <f t="shared" ref="E210:G210" si="95">+SUM(E211:E212)</f>
        <v>3.6891943000000005</v>
      </c>
      <c r="F210" s="161">
        <f t="shared" si="95"/>
        <v>3.6891943000000005</v>
      </c>
      <c r="G210" s="161">
        <f t="shared" si="95"/>
        <v>3.6891943000000005</v>
      </c>
      <c r="H210" s="151"/>
    </row>
    <row r="211" spans="2:9" x14ac:dyDescent="0.25">
      <c r="B211" s="46" t="s">
        <v>95</v>
      </c>
      <c r="C211" s="158">
        <f t="shared" ref="C211:D211" si="96">+C146+C152</f>
        <v>3.8254080099999999</v>
      </c>
      <c r="D211" s="158">
        <f t="shared" si="96"/>
        <v>1.93274697</v>
      </c>
      <c r="E211" s="62">
        <f t="shared" ref="E211:G211" si="97">+E146+E152</f>
        <v>1.93274697</v>
      </c>
      <c r="F211" s="62">
        <f t="shared" si="97"/>
        <v>1.93274697</v>
      </c>
      <c r="G211" s="62">
        <f t="shared" si="97"/>
        <v>1.93274697</v>
      </c>
    </row>
    <row r="212" spans="2:9" x14ac:dyDescent="0.25">
      <c r="B212" s="46" t="s">
        <v>190</v>
      </c>
      <c r="C212" s="158">
        <f>+SUM(C149,C156)</f>
        <v>0</v>
      </c>
      <c r="D212" s="158">
        <f>+SUM(D149,D156)</f>
        <v>1.7564473300000008</v>
      </c>
      <c r="E212" s="62">
        <f t="shared" ref="E212:G212" si="98">+SUM(E149,E156)</f>
        <v>1.7564473300000008</v>
      </c>
      <c r="F212" s="62">
        <f t="shared" si="98"/>
        <v>1.7564473300000008</v>
      </c>
      <c r="G212" s="62">
        <f t="shared" si="98"/>
        <v>1.7564473300000008</v>
      </c>
    </row>
    <row r="213" spans="2:9" x14ac:dyDescent="0.25">
      <c r="B213" s="49" t="s">
        <v>27</v>
      </c>
      <c r="C213" s="157">
        <f t="shared" ref="C213:G213" si="99">+SUM(C214:C214)</f>
        <v>3.3677591499999999</v>
      </c>
      <c r="D213" s="157">
        <f t="shared" si="99"/>
        <v>1.08700178</v>
      </c>
      <c r="E213" s="161">
        <f t="shared" si="99"/>
        <v>2.052899749327286</v>
      </c>
      <c r="F213" s="161">
        <f t="shared" si="99"/>
        <v>3.3934197234488339</v>
      </c>
      <c r="G213" s="161">
        <f t="shared" si="99"/>
        <v>6.2033792028880033</v>
      </c>
      <c r="H213" s="152"/>
    </row>
    <row r="214" spans="2:9" x14ac:dyDescent="0.25">
      <c r="B214" s="46" t="s">
        <v>12</v>
      </c>
      <c r="C214" s="63">
        <f t="shared" ref="C214:D214" si="100">+C129</f>
        <v>3.3677591499999999</v>
      </c>
      <c r="D214" s="63">
        <f t="shared" si="100"/>
        <v>1.08700178</v>
      </c>
      <c r="E214" s="72">
        <f t="shared" ref="E214:G214" si="101">+E129</f>
        <v>2.052899749327286</v>
      </c>
      <c r="F214" s="72">
        <f t="shared" si="101"/>
        <v>3.3934197234488339</v>
      </c>
      <c r="G214" s="72">
        <f t="shared" si="101"/>
        <v>6.2033792028880033</v>
      </c>
    </row>
    <row r="215" spans="2:9" x14ac:dyDescent="0.25">
      <c r="B215" s="49" t="s">
        <v>28</v>
      </c>
      <c r="C215" s="159">
        <f t="shared" ref="C215:D215" si="102">+C210-C213</f>
        <v>0.45764885999999994</v>
      </c>
      <c r="D215" s="159">
        <f t="shared" si="102"/>
        <v>2.6021925200000005</v>
      </c>
      <c r="E215" s="71">
        <f t="shared" ref="E215:G215" si="103">+E210-E213</f>
        <v>1.6362945506727145</v>
      </c>
      <c r="F215" s="71">
        <f t="shared" si="103"/>
        <v>0.29577457655116657</v>
      </c>
      <c r="G215" s="71">
        <f t="shared" si="103"/>
        <v>-2.5141849028880028</v>
      </c>
      <c r="I215" s="88"/>
    </row>
    <row r="216" spans="2:9" ht="18" x14ac:dyDescent="0.25">
      <c r="B216" s="17" t="s">
        <v>29</v>
      </c>
      <c r="C216" s="160"/>
      <c r="D216" s="160">
        <f>+D215/C215-1</f>
        <v>4.6860024080470799</v>
      </c>
      <c r="E216" s="162">
        <f t="shared" ref="E216:G216" si="104">+E215/D215-1</f>
        <v>-0.37118620621017151</v>
      </c>
      <c r="F216" s="162">
        <f t="shared" si="104"/>
        <v>-0.81924123842521657</v>
      </c>
      <c r="G216" s="162">
        <f t="shared" si="104"/>
        <v>-9.5003414837213693</v>
      </c>
    </row>
    <row r="217" spans="2:9" x14ac:dyDescent="0.25">
      <c r="C217" s="112"/>
      <c r="D217" s="112"/>
      <c r="E217" s="53"/>
      <c r="F217" s="53"/>
      <c r="G217" s="53"/>
    </row>
    <row r="218" spans="2:9" x14ac:dyDescent="0.25">
      <c r="B218" s="46" t="s">
        <v>42</v>
      </c>
      <c r="C218" s="135">
        <f t="shared" ref="C218" si="105">+C215</f>
        <v>0.45764885999999994</v>
      </c>
      <c r="D218" s="135">
        <f t="shared" ref="D218" si="106">+D215</f>
        <v>2.6021925200000005</v>
      </c>
      <c r="E218" s="136">
        <f t="shared" ref="E218:G218" si="107">+E215</f>
        <v>1.6362945506727145</v>
      </c>
      <c r="F218" s="136">
        <f t="shared" si="107"/>
        <v>0.29577457655116657</v>
      </c>
      <c r="G218" s="136">
        <f t="shared" si="107"/>
        <v>-2.5141849028880028</v>
      </c>
    </row>
    <row r="219" spans="2:9" x14ac:dyDescent="0.25">
      <c r="B219" s="46" t="s">
        <v>0</v>
      </c>
      <c r="C219" s="45">
        <f t="shared" ref="C219:D219" si="108">+C75</f>
        <v>-0.58022658999999865</v>
      </c>
      <c r="D219" s="45">
        <f t="shared" si="108"/>
        <v>0.25929759000000008</v>
      </c>
      <c r="E219" s="47">
        <f t="shared" ref="E219:G219" si="109">+E75</f>
        <v>2.0445987148907552</v>
      </c>
      <c r="F219" s="47">
        <f t="shared" si="109"/>
        <v>3.1572765744274434</v>
      </c>
      <c r="G219" s="47">
        <f t="shared" si="109"/>
        <v>5.3807364987381279</v>
      </c>
    </row>
    <row r="220" spans="2:9" x14ac:dyDescent="0.25">
      <c r="B220" s="46" t="s">
        <v>137</v>
      </c>
      <c r="C220" s="45">
        <f>+C71</f>
        <v>0.78814860000000042</v>
      </c>
      <c r="D220" s="45">
        <f>+D71</f>
        <v>1.5468439600000001</v>
      </c>
      <c r="E220" s="47"/>
      <c r="F220" s="47"/>
      <c r="G220" s="47"/>
    </row>
    <row r="221" spans="2:9" ht="15" customHeight="1" x14ac:dyDescent="0.25">
      <c r="B221" s="59" t="s">
        <v>44</v>
      </c>
      <c r="C221" s="99">
        <f t="shared" ref="C221" si="110">+C218/C219</f>
        <v>-0.78874161902852646</v>
      </c>
      <c r="D221" s="99">
        <f t="shared" ref="D221:G221" si="111">+D218/D219</f>
        <v>10.035544564837643</v>
      </c>
      <c r="E221" s="100">
        <f t="shared" si="111"/>
        <v>0.80030107558790242</v>
      </c>
      <c r="F221" s="100">
        <f t="shared" si="111"/>
        <v>9.3680287291525555E-2</v>
      </c>
      <c r="G221" s="100">
        <f t="shared" si="111"/>
        <v>-0.46725664850483217</v>
      </c>
    </row>
    <row r="222" spans="2:9" ht="15" customHeight="1" x14ac:dyDescent="0.25">
      <c r="B222" s="59" t="s">
        <v>191</v>
      </c>
      <c r="C222" s="99">
        <f>+C218/C220</f>
        <v>0.58066316428145615</v>
      </c>
      <c r="D222" s="99">
        <f>+D218/D220</f>
        <v>1.6822592241301444</v>
      </c>
      <c r="E222" s="100"/>
      <c r="F222" s="100"/>
      <c r="G222" s="100"/>
    </row>
    <row r="224" spans="2:9" s="3" customFormat="1" x14ac:dyDescent="0.25"/>
    <row r="225" spans="2:7" x14ac:dyDescent="0.25">
      <c r="E225" s="67"/>
      <c r="F225" s="67"/>
    </row>
    <row r="226" spans="2:7" ht="30" x14ac:dyDescent="0.4">
      <c r="B226" s="20" t="s">
        <v>152</v>
      </c>
      <c r="C226" s="40"/>
      <c r="D226" s="40"/>
      <c r="E226" s="67"/>
      <c r="F226" s="67"/>
    </row>
    <row r="227" spans="2:7" x14ac:dyDescent="0.25">
      <c r="C227" s="40"/>
      <c r="D227" s="40"/>
    </row>
    <row r="228" spans="2:7" ht="22.5" x14ac:dyDescent="0.3">
      <c r="B228" s="14"/>
      <c r="C228" s="6">
        <v>2024</v>
      </c>
      <c r="D228" s="6">
        <v>2025</v>
      </c>
      <c r="E228" s="5" t="s">
        <v>43</v>
      </c>
      <c r="F228" s="5" t="s">
        <v>48</v>
      </c>
      <c r="G228" s="5" t="s">
        <v>79</v>
      </c>
    </row>
    <row r="229" spans="2:7" x14ac:dyDescent="0.25">
      <c r="B229" s="46" t="s">
        <v>30</v>
      </c>
      <c r="C229" s="74"/>
      <c r="D229" s="74">
        <v>6.7</v>
      </c>
      <c r="E229" s="47">
        <v>0.87</v>
      </c>
      <c r="F229" s="47">
        <f t="shared" ref="F229:G229" si="112">+E229</f>
        <v>0.87</v>
      </c>
      <c r="G229" s="47">
        <f t="shared" si="112"/>
        <v>0.87</v>
      </c>
    </row>
    <row r="230" spans="2:7" x14ac:dyDescent="0.25">
      <c r="B230" s="46" t="s">
        <v>92</v>
      </c>
      <c r="C230" s="74"/>
      <c r="D230" s="74">
        <v>2.17774</v>
      </c>
      <c r="E230" s="47">
        <v>22.814990000000002</v>
      </c>
      <c r="F230" s="47">
        <f>E230</f>
        <v>22.814990000000002</v>
      </c>
      <c r="G230" s="47">
        <f t="shared" ref="G230" si="113">F230</f>
        <v>22.814990000000002</v>
      </c>
    </row>
    <row r="231" spans="2:7" x14ac:dyDescent="0.25">
      <c r="B231" s="46" t="s">
        <v>31</v>
      </c>
      <c r="C231" s="38">
        <f t="shared" ref="C231:G231" si="114">+C229*C230</f>
        <v>0</v>
      </c>
      <c r="D231" s="38">
        <f t="shared" si="114"/>
        <v>14.590858000000001</v>
      </c>
      <c r="E231" s="21">
        <f t="shared" si="114"/>
        <v>19.8490413</v>
      </c>
      <c r="F231" s="21">
        <f t="shared" si="114"/>
        <v>19.8490413</v>
      </c>
      <c r="G231" s="21">
        <f t="shared" si="114"/>
        <v>19.8490413</v>
      </c>
    </row>
    <row r="232" spans="2:7" x14ac:dyDescent="0.25">
      <c r="B232" s="46" t="s">
        <v>135</v>
      </c>
      <c r="C232" s="135">
        <f>+C215</f>
        <v>0.45764885999999994</v>
      </c>
      <c r="D232" s="135">
        <f>+D215</f>
        <v>2.6021925200000005</v>
      </c>
      <c r="E232" s="136">
        <f t="shared" ref="E232:G232" si="115">+E215</f>
        <v>1.6362945506727145</v>
      </c>
      <c r="F232" s="136">
        <f t="shared" si="115"/>
        <v>0.29577457655116657</v>
      </c>
      <c r="G232" s="136">
        <f t="shared" si="115"/>
        <v>-2.5141849028880028</v>
      </c>
    </row>
    <row r="233" spans="2:7" x14ac:dyDescent="0.25">
      <c r="B233" s="111" t="s">
        <v>101</v>
      </c>
      <c r="C233" s="153">
        <f t="shared" ref="C233:D233" si="116">+C143</f>
        <v>-2.6140799999999999E-2</v>
      </c>
      <c r="D233" s="153">
        <f t="shared" si="116"/>
        <v>-3.0353479999999999E-2</v>
      </c>
      <c r="E233" s="163">
        <f t="shared" ref="E233:G233" si="117">+E143</f>
        <v>-3.0353479999999999E-2</v>
      </c>
      <c r="F233" s="163">
        <f t="shared" si="117"/>
        <v>-3.0353479999999999E-2</v>
      </c>
      <c r="G233" s="163">
        <f t="shared" si="117"/>
        <v>-3.0353479999999999E-2</v>
      </c>
    </row>
    <row r="234" spans="2:7" x14ac:dyDescent="0.25">
      <c r="B234" s="111" t="s">
        <v>136</v>
      </c>
      <c r="C234" s="74">
        <f>+C121+C126</f>
        <v>0.83595103000000004</v>
      </c>
      <c r="D234" s="74">
        <f>+D121+D126</f>
        <v>1.1661249600000001</v>
      </c>
      <c r="E234" s="81">
        <f t="shared" ref="E234:G234" si="118">+E121+E126</f>
        <v>1.1661249600000001</v>
      </c>
      <c r="F234" s="81">
        <f t="shared" si="118"/>
        <v>1.1661249600000001</v>
      </c>
      <c r="G234" s="81">
        <f t="shared" si="118"/>
        <v>1.1661249600000001</v>
      </c>
    </row>
    <row r="235" spans="2:7" x14ac:dyDescent="0.25">
      <c r="B235" s="46" t="s">
        <v>87</v>
      </c>
      <c r="C235" s="120">
        <f>+SUM(C231:C233,-C234)</f>
        <v>-0.40444297000000012</v>
      </c>
      <c r="D235" s="120">
        <f>+SUM(D231:D233,-D234)</f>
        <v>15.996572080000002</v>
      </c>
      <c r="E235" s="127">
        <f t="shared" ref="E235:F235" si="119">+SUM(E231:E233,-E234)</f>
        <v>20.288857410672716</v>
      </c>
      <c r="F235" s="127">
        <f t="shared" si="119"/>
        <v>18.948337436551167</v>
      </c>
      <c r="G235" s="127">
        <f>+SUM(G231:G233,-G234)</f>
        <v>16.138377957111999</v>
      </c>
    </row>
    <row r="236" spans="2:7" x14ac:dyDescent="0.25">
      <c r="B236" s="46"/>
      <c r="C236" s="18"/>
      <c r="D236" s="18"/>
      <c r="E236" s="36"/>
      <c r="F236" s="36"/>
      <c r="G236" s="36"/>
    </row>
    <row r="237" spans="2:7" s="60" customFormat="1" ht="15" customHeight="1" x14ac:dyDescent="0.2">
      <c r="B237" s="46" t="s">
        <v>33</v>
      </c>
      <c r="C237" s="101">
        <f t="shared" ref="C237:D237" si="120">+C231/C98</f>
        <v>0</v>
      </c>
      <c r="D237" s="101">
        <f t="shared" si="120"/>
        <v>-18.419671719145988</v>
      </c>
      <c r="E237" s="102">
        <f t="shared" ref="E237:G237" si="121">+E231/E98</f>
        <v>27.788726322242024</v>
      </c>
      <c r="F237" s="102">
        <f t="shared" si="121"/>
        <v>13.846290204812101</v>
      </c>
      <c r="G237" s="102">
        <f t="shared" si="121"/>
        <v>6.7348876284082699</v>
      </c>
    </row>
    <row r="238" spans="2:7" s="60" customFormat="1" ht="15" customHeight="1" x14ac:dyDescent="0.2">
      <c r="B238" s="46" t="s">
        <v>34</v>
      </c>
      <c r="C238" s="101">
        <f t="shared" ref="C238:D238" si="122">+C235/C75</f>
        <v>0.69704314998731975</v>
      </c>
      <c r="D238" s="101">
        <f t="shared" si="122"/>
        <v>61.691942759668521</v>
      </c>
      <c r="E238" s="102">
        <f t="shared" ref="E238:G238" si="123">+E235/E75</f>
        <v>9.9231488618815682</v>
      </c>
      <c r="F238" s="102">
        <f t="shared" si="123"/>
        <v>6.0014816535315267</v>
      </c>
      <c r="G238" s="102">
        <f t="shared" si="123"/>
        <v>2.9992879154919994</v>
      </c>
    </row>
    <row r="239" spans="2:7" s="60" customFormat="1" ht="15" customHeight="1" x14ac:dyDescent="0.2">
      <c r="B239" s="46" t="s">
        <v>144</v>
      </c>
      <c r="C239" s="101">
        <f>+C235/C71</f>
        <v>-0.51315572976974122</v>
      </c>
      <c r="D239" s="101">
        <f>+D235/D71</f>
        <v>10.341425828110031</v>
      </c>
      <c r="E239" s="102"/>
      <c r="F239" s="102"/>
      <c r="G239" s="102"/>
    </row>
    <row r="240" spans="2:7" s="60" customFormat="1" ht="15" customHeight="1" x14ac:dyDescent="0.2">
      <c r="B240" s="46" t="s">
        <v>45</v>
      </c>
      <c r="C240" s="101">
        <f t="shared" ref="C240:D240" si="124">+C235/C85</f>
        <v>0.29348591518506595</v>
      </c>
      <c r="D240" s="101">
        <f t="shared" si="124"/>
        <v>-33.037506658742309</v>
      </c>
      <c r="E240" s="102">
        <f t="shared" ref="E240:G240" si="125">+E235/E85</f>
        <v>17.16283385478113</v>
      </c>
      <c r="F240" s="102">
        <f t="shared" si="125"/>
        <v>8.8496867661376388</v>
      </c>
      <c r="G240" s="102">
        <f t="shared" si="125"/>
        <v>3.8800178219073418</v>
      </c>
    </row>
    <row r="241" spans="2:16337" s="60" customFormat="1" ht="15" customHeight="1" x14ac:dyDescent="0.2">
      <c r="B241" s="46" t="s">
        <v>35</v>
      </c>
      <c r="C241" s="103">
        <f t="shared" ref="C241:D241" si="126">+C231/C144</f>
        <v>0</v>
      </c>
      <c r="D241" s="103">
        <f t="shared" si="126"/>
        <v>-23.41697479014794</v>
      </c>
      <c r="E241" s="104">
        <f t="shared" ref="E241:G241" si="127">+E231/E144</f>
        <v>23.279318388360537</v>
      </c>
      <c r="F241" s="104">
        <f t="shared" si="127"/>
        <v>8.682206444279954</v>
      </c>
      <c r="G241" s="104">
        <f t="shared" si="127"/>
        <v>3.7927825109697708</v>
      </c>
    </row>
    <row r="242" spans="2:16337" s="60" customFormat="1" ht="15" customHeight="1" x14ac:dyDescent="0.2">
      <c r="B242" s="46" t="s">
        <v>36</v>
      </c>
      <c r="C242" s="105">
        <f>+C98/C144</f>
        <v>-1.6261067947849961</v>
      </c>
      <c r="D242" s="105">
        <f>+D98/D144</f>
        <v>1.2713025045830537</v>
      </c>
      <c r="E242" s="106">
        <f t="shared" ref="E242:G242" si="128">+E98/E144</f>
        <v>0.83772527457394952</v>
      </c>
      <c r="F242" s="106">
        <f t="shared" si="128"/>
        <v>0.62704206800913109</v>
      </c>
      <c r="G242" s="106">
        <f t="shared" si="128"/>
        <v>0.56315453504695834</v>
      </c>
    </row>
    <row r="243" spans="2:16337" ht="18.75" x14ac:dyDescent="0.4">
      <c r="C243" s="54"/>
      <c r="D243" s="54"/>
      <c r="E243" s="54"/>
      <c r="F243" s="54"/>
      <c r="G243" s="54"/>
      <c r="H243" s="54"/>
      <c r="I243" s="54"/>
      <c r="J243" s="54"/>
      <c r="K243" s="54"/>
      <c r="L243" s="54"/>
      <c r="M243" s="54"/>
      <c r="N243" s="54"/>
      <c r="O243" s="54"/>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c r="AX243" s="60"/>
      <c r="AY243" s="60"/>
      <c r="AZ243" s="60"/>
      <c r="BA243" s="60"/>
      <c r="BB243" s="60"/>
      <c r="BC243" s="60"/>
      <c r="BD243" s="60"/>
      <c r="BE243" s="60"/>
      <c r="BF243" s="60"/>
      <c r="BG243" s="60"/>
      <c r="BH243" s="60"/>
      <c r="BI243" s="60"/>
      <c r="BJ243" s="60"/>
      <c r="BK243" s="60"/>
      <c r="BL243" s="60"/>
      <c r="BM243" s="60"/>
      <c r="BN243" s="60"/>
      <c r="BO243" s="60"/>
      <c r="BP243" s="60"/>
      <c r="BQ243" s="60"/>
      <c r="BR243" s="60"/>
      <c r="BS243" s="60"/>
      <c r="BT243" s="60"/>
      <c r="BU243" s="60"/>
      <c r="BV243" s="60"/>
      <c r="BW243" s="60"/>
      <c r="BX243" s="60"/>
      <c r="BY243" s="60"/>
      <c r="BZ243" s="60"/>
      <c r="CA243" s="60"/>
      <c r="CB243" s="60"/>
      <c r="CC243" s="60"/>
      <c r="CD243" s="60"/>
      <c r="CE243" s="60"/>
      <c r="CF243" s="60"/>
      <c r="CG243" s="60"/>
      <c r="CH243" s="60"/>
      <c r="CI243" s="60"/>
      <c r="CJ243" s="60"/>
      <c r="CK243" s="60"/>
      <c r="CL243" s="60"/>
      <c r="CM243" s="60"/>
      <c r="CN243" s="60"/>
      <c r="CO243" s="60"/>
      <c r="CP243" s="60"/>
      <c r="CQ243" s="60"/>
      <c r="CR243" s="60"/>
      <c r="CS243" s="60"/>
      <c r="CT243" s="60"/>
      <c r="CU243" s="60"/>
      <c r="CV243" s="60"/>
      <c r="CW243" s="60"/>
      <c r="CX243" s="60"/>
      <c r="CY243" s="60"/>
      <c r="CZ243" s="60"/>
      <c r="DA243" s="60"/>
      <c r="DB243" s="60"/>
      <c r="DC243" s="60"/>
      <c r="DD243" s="60"/>
      <c r="DE243" s="60"/>
      <c r="DF243" s="60"/>
      <c r="DG243" s="60"/>
      <c r="DH243" s="60"/>
      <c r="DI243" s="60"/>
      <c r="DJ243" s="60"/>
      <c r="DK243" s="60"/>
      <c r="DL243" s="60"/>
      <c r="DM243" s="60"/>
      <c r="DN243" s="60"/>
      <c r="DO243" s="60"/>
      <c r="DP243" s="60"/>
      <c r="DQ243" s="60"/>
      <c r="DR243" s="60"/>
      <c r="DS243" s="60"/>
      <c r="DT243" s="60"/>
      <c r="DU243" s="60"/>
      <c r="DV243" s="60"/>
      <c r="DW243" s="60"/>
      <c r="DX243" s="60"/>
      <c r="DY243" s="60"/>
      <c r="DZ243" s="60"/>
      <c r="EA243" s="60"/>
      <c r="EB243" s="60"/>
      <c r="EC243" s="60"/>
      <c r="ED243" s="60"/>
      <c r="EE243" s="60"/>
      <c r="EF243" s="60"/>
      <c r="EG243" s="60"/>
      <c r="EH243" s="60"/>
      <c r="EI243" s="60"/>
      <c r="EJ243" s="60"/>
      <c r="EK243" s="60"/>
      <c r="EL243" s="60"/>
      <c r="EM243" s="60"/>
      <c r="EN243" s="60"/>
      <c r="EO243" s="60"/>
      <c r="EP243" s="60"/>
      <c r="EQ243" s="60"/>
      <c r="ER243" s="60"/>
      <c r="ES243" s="60"/>
      <c r="ET243" s="60"/>
      <c r="EU243" s="60"/>
      <c r="EV243" s="60"/>
      <c r="EW243" s="60"/>
      <c r="EX243" s="60"/>
      <c r="EY243" s="60"/>
      <c r="EZ243" s="60"/>
      <c r="FA243" s="60"/>
      <c r="FB243" s="60"/>
      <c r="FC243" s="60"/>
      <c r="FD243" s="60"/>
      <c r="FE243" s="60"/>
      <c r="FF243" s="60"/>
      <c r="FG243" s="60"/>
      <c r="FH243" s="60"/>
      <c r="FI243" s="60"/>
      <c r="FJ243" s="60"/>
      <c r="FK243" s="60"/>
      <c r="FL243" s="60"/>
      <c r="FM243" s="60"/>
      <c r="FN243" s="60"/>
      <c r="FO243" s="60"/>
      <c r="FP243" s="60"/>
      <c r="FQ243" s="60"/>
      <c r="FR243" s="60"/>
      <c r="FS243" s="60"/>
      <c r="FT243" s="60"/>
      <c r="FU243" s="60"/>
      <c r="FV243" s="60"/>
      <c r="FW243" s="60"/>
      <c r="FX243" s="60"/>
      <c r="FY243" s="60"/>
      <c r="FZ243" s="60"/>
      <c r="GA243" s="60"/>
      <c r="GB243" s="60"/>
      <c r="GC243" s="60"/>
      <c r="GD243" s="60"/>
      <c r="GE243" s="60"/>
      <c r="GF243" s="60"/>
      <c r="GG243" s="60"/>
      <c r="GH243" s="60"/>
      <c r="GI243" s="60"/>
      <c r="GJ243" s="60"/>
      <c r="GK243" s="60"/>
      <c r="GL243" s="60"/>
      <c r="GM243" s="60"/>
      <c r="GN243" s="60"/>
      <c r="GO243" s="60"/>
      <c r="GP243" s="60"/>
      <c r="GQ243" s="60"/>
      <c r="GR243" s="60"/>
      <c r="GS243" s="60"/>
      <c r="GT243" s="60"/>
      <c r="GU243" s="60"/>
      <c r="GV243" s="60"/>
      <c r="GW243" s="60"/>
      <c r="GX243" s="60"/>
      <c r="GY243" s="60"/>
      <c r="GZ243" s="60"/>
      <c r="HA243" s="60"/>
      <c r="HB243" s="60"/>
      <c r="HC243" s="60"/>
      <c r="HD243" s="60"/>
      <c r="HE243" s="60"/>
      <c r="HF243" s="60"/>
      <c r="HG243" s="60"/>
      <c r="HH243" s="60"/>
      <c r="HI243" s="60"/>
      <c r="HJ243" s="60"/>
      <c r="HK243" s="60"/>
      <c r="HL243" s="60"/>
      <c r="HM243" s="60"/>
      <c r="HN243" s="60"/>
      <c r="HO243" s="60"/>
      <c r="HP243" s="60"/>
      <c r="HQ243" s="60"/>
      <c r="HR243" s="60"/>
      <c r="HS243" s="60"/>
      <c r="HT243" s="60"/>
      <c r="HU243" s="60"/>
      <c r="HV243" s="60"/>
      <c r="HW243" s="60"/>
      <c r="HX243" s="60"/>
      <c r="HY243" s="60"/>
      <c r="HZ243" s="60"/>
      <c r="IA243" s="60"/>
      <c r="IB243" s="60"/>
      <c r="IC243" s="60"/>
      <c r="ID243" s="60"/>
      <c r="IE243" s="60"/>
      <c r="IF243" s="60"/>
      <c r="IG243" s="60"/>
      <c r="IH243" s="60"/>
      <c r="II243" s="60"/>
      <c r="IJ243" s="60"/>
      <c r="IK243" s="60"/>
      <c r="IL243" s="60"/>
      <c r="IM243" s="60"/>
      <c r="IN243" s="60"/>
      <c r="IO243" s="60"/>
      <c r="IP243" s="60"/>
      <c r="IQ243" s="60"/>
      <c r="IR243" s="60"/>
      <c r="IS243" s="60"/>
      <c r="IT243" s="60"/>
      <c r="IU243" s="60"/>
      <c r="IV243" s="60"/>
      <c r="IW243" s="60"/>
      <c r="IX243" s="60"/>
      <c r="IY243" s="60"/>
      <c r="IZ243" s="60"/>
      <c r="JA243" s="60"/>
      <c r="JB243" s="60"/>
      <c r="JC243" s="60"/>
      <c r="JD243" s="60"/>
      <c r="JE243" s="60"/>
      <c r="JF243" s="60"/>
      <c r="JG243" s="60"/>
      <c r="JH243" s="60"/>
      <c r="JI243" s="60"/>
      <c r="JJ243" s="60"/>
      <c r="JK243" s="60"/>
      <c r="JL243" s="60"/>
      <c r="JM243" s="60"/>
      <c r="JN243" s="60"/>
      <c r="JO243" s="60"/>
      <c r="JP243" s="60"/>
      <c r="JQ243" s="60"/>
      <c r="JR243" s="60"/>
      <c r="JS243" s="60"/>
      <c r="JT243" s="60"/>
      <c r="JU243" s="60"/>
      <c r="JV243" s="60"/>
      <c r="JW243" s="60"/>
      <c r="JX243" s="60"/>
      <c r="JY243" s="60"/>
      <c r="JZ243" s="60"/>
      <c r="KA243" s="60"/>
      <c r="KB243" s="60"/>
      <c r="KC243" s="60"/>
      <c r="KD243" s="60"/>
      <c r="KE243" s="60"/>
      <c r="KF243" s="60"/>
      <c r="KG243" s="60"/>
      <c r="KH243" s="60"/>
      <c r="KI243" s="60"/>
      <c r="KJ243" s="60"/>
      <c r="KK243" s="60"/>
      <c r="KL243" s="60"/>
      <c r="KM243" s="60"/>
      <c r="KN243" s="60"/>
      <c r="KO243" s="60"/>
      <c r="KP243" s="60"/>
      <c r="KQ243" s="60"/>
      <c r="KR243" s="60"/>
      <c r="KS243" s="60"/>
      <c r="KT243" s="60"/>
      <c r="KU243" s="60"/>
      <c r="KV243" s="60"/>
      <c r="KW243" s="60"/>
      <c r="KX243" s="60"/>
      <c r="KY243" s="60"/>
      <c r="KZ243" s="60"/>
      <c r="LA243" s="60"/>
      <c r="LB243" s="60"/>
      <c r="LC243" s="60"/>
      <c r="LD243" s="60"/>
      <c r="LE243" s="60"/>
      <c r="LF243" s="60"/>
      <c r="LG243" s="60"/>
      <c r="LH243" s="60"/>
      <c r="LI243" s="60"/>
      <c r="LJ243" s="60"/>
      <c r="LK243" s="60"/>
      <c r="LL243" s="60"/>
      <c r="LM243" s="60"/>
      <c r="LN243" s="60"/>
      <c r="LO243" s="60"/>
      <c r="LP243" s="60"/>
      <c r="LQ243" s="60"/>
      <c r="LR243" s="60"/>
      <c r="LS243" s="60"/>
      <c r="LT243" s="60"/>
      <c r="LU243" s="60"/>
      <c r="LV243" s="60"/>
      <c r="LW243" s="60"/>
      <c r="LX243" s="60"/>
      <c r="LY243" s="60"/>
      <c r="LZ243" s="60"/>
      <c r="MA243" s="60"/>
      <c r="MB243" s="60"/>
      <c r="MC243" s="60"/>
      <c r="MD243" s="60"/>
      <c r="ME243" s="60"/>
      <c r="MF243" s="60"/>
      <c r="MG243" s="60"/>
      <c r="MH243" s="60"/>
      <c r="MI243" s="60"/>
      <c r="MJ243" s="60"/>
      <c r="MK243" s="60"/>
      <c r="ML243" s="60"/>
      <c r="MM243" s="60"/>
      <c r="MN243" s="60"/>
      <c r="MO243" s="60"/>
      <c r="MP243" s="60"/>
      <c r="MQ243" s="60"/>
      <c r="MR243" s="60"/>
      <c r="MS243" s="60"/>
      <c r="MT243" s="60"/>
      <c r="MU243" s="60"/>
      <c r="MV243" s="60"/>
      <c r="MW243" s="60"/>
      <c r="MX243" s="60"/>
      <c r="MY243" s="60"/>
      <c r="MZ243" s="60"/>
      <c r="NA243" s="60"/>
      <c r="NB243" s="60"/>
      <c r="NC243" s="60"/>
      <c r="ND243" s="60"/>
      <c r="NE243" s="60"/>
      <c r="NF243" s="60"/>
      <c r="NG243" s="60"/>
      <c r="NH243" s="60"/>
      <c r="NI243" s="60"/>
      <c r="NJ243" s="60"/>
      <c r="NK243" s="60"/>
      <c r="NL243" s="60"/>
      <c r="NM243" s="60"/>
      <c r="NN243" s="60"/>
      <c r="NO243" s="60"/>
      <c r="NP243" s="60"/>
      <c r="NQ243" s="60"/>
      <c r="NR243" s="60"/>
      <c r="NS243" s="60"/>
      <c r="NT243" s="60"/>
      <c r="NU243" s="60"/>
      <c r="NV243" s="60"/>
      <c r="NW243" s="60"/>
      <c r="NX243" s="60"/>
      <c r="NY243" s="60"/>
      <c r="NZ243" s="60"/>
      <c r="OA243" s="60"/>
      <c r="OB243" s="60"/>
      <c r="OC243" s="60"/>
      <c r="OD243" s="60"/>
      <c r="OE243" s="60"/>
      <c r="OF243" s="60"/>
      <c r="OG243" s="60"/>
      <c r="OH243" s="60"/>
      <c r="OI243" s="60"/>
      <c r="OJ243" s="60"/>
      <c r="OK243" s="60"/>
      <c r="OL243" s="60"/>
      <c r="OM243" s="60"/>
      <c r="ON243" s="60"/>
      <c r="OO243" s="60"/>
      <c r="OP243" s="60"/>
      <c r="OQ243" s="60"/>
      <c r="OR243" s="60"/>
      <c r="OS243" s="60"/>
      <c r="OT243" s="60"/>
      <c r="OU243" s="60"/>
      <c r="OV243" s="60"/>
      <c r="OW243" s="60"/>
      <c r="OX243" s="60"/>
      <c r="OY243" s="60"/>
      <c r="OZ243" s="60"/>
      <c r="PA243" s="60"/>
      <c r="PB243" s="60"/>
      <c r="PC243" s="60"/>
      <c r="PD243" s="60"/>
      <c r="PE243" s="60"/>
      <c r="PF243" s="60"/>
      <c r="PG243" s="60"/>
      <c r="PH243" s="60"/>
      <c r="PI243" s="60"/>
      <c r="PJ243" s="60"/>
      <c r="PK243" s="60"/>
      <c r="PL243" s="60"/>
      <c r="PM243" s="60"/>
      <c r="PN243" s="60"/>
      <c r="PO243" s="60"/>
      <c r="PP243" s="60"/>
      <c r="PQ243" s="60"/>
      <c r="PR243" s="60"/>
      <c r="PS243" s="60"/>
      <c r="PT243" s="60"/>
      <c r="PU243" s="60"/>
      <c r="PV243" s="60"/>
      <c r="PW243" s="60"/>
      <c r="PX243" s="60"/>
      <c r="PY243" s="60"/>
      <c r="PZ243" s="60"/>
      <c r="QA243" s="60"/>
      <c r="QB243" s="60"/>
      <c r="QC243" s="60"/>
      <c r="QD243" s="60"/>
      <c r="QE243" s="60"/>
      <c r="QF243" s="60"/>
      <c r="QG243" s="60"/>
      <c r="QH243" s="60"/>
      <c r="QI243" s="60"/>
      <c r="QJ243" s="60"/>
      <c r="QK243" s="60"/>
      <c r="QL243" s="60"/>
      <c r="QM243" s="60"/>
      <c r="QN243" s="60"/>
      <c r="QO243" s="60"/>
      <c r="QP243" s="60"/>
      <c r="QQ243" s="60"/>
      <c r="QR243" s="60"/>
      <c r="QS243" s="60"/>
      <c r="QT243" s="60"/>
      <c r="QU243" s="60"/>
      <c r="QV243" s="60"/>
      <c r="QW243" s="60"/>
      <c r="QX243" s="60"/>
      <c r="QY243" s="60"/>
      <c r="QZ243" s="60"/>
      <c r="RA243" s="60"/>
      <c r="RB243" s="60"/>
      <c r="RC243" s="60"/>
      <c r="RD243" s="60"/>
      <c r="RE243" s="60"/>
      <c r="RF243" s="60"/>
      <c r="RG243" s="60"/>
      <c r="RH243" s="60"/>
      <c r="RI243" s="60"/>
      <c r="RJ243" s="60"/>
      <c r="RK243" s="60"/>
      <c r="RL243" s="60"/>
      <c r="RM243" s="60"/>
      <c r="RN243" s="60"/>
      <c r="RO243" s="60"/>
      <c r="RP243" s="60"/>
      <c r="RQ243" s="60"/>
      <c r="RR243" s="60"/>
      <c r="RS243" s="60"/>
      <c r="RT243" s="60"/>
      <c r="RU243" s="60"/>
      <c r="RV243" s="60"/>
      <c r="RW243" s="60"/>
      <c r="RX243" s="60"/>
      <c r="RY243" s="60"/>
      <c r="RZ243" s="60"/>
      <c r="SA243" s="60"/>
      <c r="SB243" s="60"/>
      <c r="SC243" s="60"/>
      <c r="SD243" s="60"/>
      <c r="SE243" s="60"/>
      <c r="SF243" s="60"/>
      <c r="SG243" s="60"/>
      <c r="SH243" s="60"/>
      <c r="SI243" s="60"/>
      <c r="SJ243" s="60"/>
      <c r="SK243" s="60"/>
      <c r="SL243" s="60"/>
      <c r="SM243" s="60"/>
      <c r="SN243" s="60"/>
      <c r="SO243" s="60"/>
      <c r="SP243" s="60"/>
      <c r="SQ243" s="60"/>
      <c r="SR243" s="60"/>
      <c r="SS243" s="60"/>
      <c r="ST243" s="60"/>
      <c r="SU243" s="60"/>
      <c r="SV243" s="60"/>
      <c r="SW243" s="60"/>
      <c r="SX243" s="60"/>
      <c r="SY243" s="60"/>
      <c r="SZ243" s="60"/>
      <c r="TA243" s="60"/>
      <c r="TB243" s="60"/>
      <c r="TC243" s="60"/>
      <c r="TD243" s="60"/>
      <c r="TE243" s="60"/>
      <c r="TF243" s="60"/>
      <c r="TG243" s="60"/>
      <c r="TH243" s="60"/>
      <c r="TI243" s="60"/>
      <c r="TJ243" s="60"/>
      <c r="TK243" s="60"/>
      <c r="TL243" s="60"/>
      <c r="TM243" s="60"/>
      <c r="TN243" s="60"/>
      <c r="TO243" s="60"/>
      <c r="TP243" s="60"/>
      <c r="TQ243" s="60"/>
      <c r="TR243" s="60"/>
      <c r="TS243" s="60"/>
      <c r="TT243" s="60"/>
      <c r="TU243" s="60"/>
      <c r="TV243" s="60"/>
      <c r="TW243" s="60"/>
      <c r="TX243" s="60"/>
      <c r="TY243" s="60"/>
      <c r="TZ243" s="60"/>
      <c r="UA243" s="60"/>
      <c r="UB243" s="60"/>
      <c r="UC243" s="60"/>
      <c r="UD243" s="60"/>
      <c r="UE243" s="60"/>
      <c r="UF243" s="60"/>
      <c r="UG243" s="60"/>
      <c r="UH243" s="60"/>
      <c r="UI243" s="60"/>
      <c r="UJ243" s="60"/>
      <c r="UK243" s="60"/>
      <c r="UL243" s="60"/>
      <c r="UM243" s="60"/>
      <c r="UN243" s="60"/>
      <c r="UO243" s="60"/>
      <c r="UP243" s="60"/>
      <c r="UQ243" s="60"/>
      <c r="UR243" s="60"/>
      <c r="US243" s="60"/>
      <c r="UT243" s="60"/>
      <c r="UU243" s="60"/>
      <c r="UV243" s="60"/>
      <c r="UW243" s="60"/>
      <c r="UX243" s="60"/>
      <c r="UY243" s="60"/>
      <c r="UZ243" s="60"/>
      <c r="VA243" s="60"/>
      <c r="VB243" s="60"/>
      <c r="VC243" s="60"/>
      <c r="VD243" s="60"/>
      <c r="VE243" s="60"/>
      <c r="VF243" s="60"/>
      <c r="VG243" s="60"/>
      <c r="VH243" s="60"/>
      <c r="VI243" s="60"/>
      <c r="VJ243" s="60"/>
      <c r="VK243" s="60"/>
      <c r="VL243" s="60"/>
      <c r="VM243" s="60"/>
      <c r="VN243" s="60"/>
      <c r="VO243" s="60"/>
      <c r="VP243" s="60"/>
      <c r="VQ243" s="60"/>
      <c r="VR243" s="60"/>
      <c r="VS243" s="60"/>
      <c r="VT243" s="60"/>
      <c r="VU243" s="60"/>
      <c r="VV243" s="60"/>
      <c r="VW243" s="60"/>
      <c r="VX243" s="60"/>
      <c r="VY243" s="60"/>
      <c r="VZ243" s="60"/>
      <c r="WA243" s="60"/>
      <c r="WB243" s="60"/>
      <c r="WC243" s="60"/>
      <c r="WD243" s="60"/>
      <c r="WE243" s="60"/>
      <c r="WF243" s="60"/>
      <c r="WG243" s="60"/>
      <c r="WH243" s="60"/>
      <c r="WI243" s="60"/>
      <c r="WJ243" s="60"/>
      <c r="WK243" s="60"/>
      <c r="WL243" s="60"/>
      <c r="WM243" s="60"/>
      <c r="WN243" s="60"/>
      <c r="WO243" s="60"/>
      <c r="WP243" s="60"/>
      <c r="WQ243" s="60"/>
      <c r="WR243" s="60"/>
      <c r="WS243" s="60"/>
      <c r="WT243" s="60"/>
      <c r="WU243" s="60"/>
      <c r="WV243" s="60"/>
      <c r="WW243" s="60"/>
      <c r="WX243" s="60"/>
      <c r="WY243" s="60"/>
      <c r="WZ243" s="60"/>
      <c r="XA243" s="60"/>
      <c r="XB243" s="60"/>
      <c r="XC243" s="60"/>
      <c r="XD243" s="60"/>
      <c r="XE243" s="60"/>
      <c r="XF243" s="60"/>
      <c r="XG243" s="60"/>
      <c r="XH243" s="60"/>
      <c r="XI243" s="60"/>
      <c r="XJ243" s="60"/>
      <c r="XK243" s="60"/>
      <c r="XL243" s="60"/>
      <c r="XM243" s="60"/>
      <c r="XN243" s="60"/>
      <c r="XO243" s="60"/>
      <c r="XP243" s="60"/>
      <c r="XQ243" s="60"/>
      <c r="XR243" s="60"/>
      <c r="XS243" s="60"/>
      <c r="XT243" s="60"/>
      <c r="XU243" s="60"/>
      <c r="XV243" s="60"/>
      <c r="XW243" s="60"/>
      <c r="XX243" s="60"/>
      <c r="XY243" s="60"/>
      <c r="XZ243" s="60"/>
      <c r="YA243" s="60"/>
      <c r="YB243" s="60"/>
      <c r="YC243" s="60"/>
      <c r="YD243" s="60"/>
      <c r="YE243" s="60"/>
      <c r="YF243" s="60"/>
      <c r="YG243" s="60"/>
      <c r="YH243" s="60"/>
      <c r="YI243" s="60"/>
      <c r="YJ243" s="60"/>
      <c r="YK243" s="60"/>
      <c r="YL243" s="60"/>
      <c r="YM243" s="60"/>
      <c r="YN243" s="60"/>
      <c r="YO243" s="60"/>
      <c r="YP243" s="60"/>
      <c r="YQ243" s="60"/>
      <c r="YR243" s="60"/>
      <c r="YS243" s="60"/>
      <c r="YT243" s="60"/>
      <c r="YU243" s="60"/>
      <c r="YV243" s="60"/>
      <c r="YW243" s="60"/>
      <c r="YX243" s="60"/>
      <c r="YY243" s="60"/>
      <c r="YZ243" s="60"/>
      <c r="ZA243" s="60"/>
      <c r="ZB243" s="60"/>
      <c r="ZC243" s="60"/>
      <c r="ZD243" s="60"/>
      <c r="ZE243" s="60"/>
      <c r="ZF243" s="60"/>
      <c r="ZG243" s="60"/>
      <c r="ZH243" s="60"/>
      <c r="ZI243" s="60"/>
      <c r="ZJ243" s="60"/>
      <c r="ZK243" s="60"/>
      <c r="ZL243" s="60"/>
      <c r="ZM243" s="60"/>
      <c r="ZN243" s="60"/>
      <c r="ZO243" s="60"/>
      <c r="ZP243" s="60"/>
      <c r="ZQ243" s="60"/>
      <c r="ZR243" s="60"/>
      <c r="ZS243" s="60"/>
      <c r="ZT243" s="60"/>
      <c r="ZU243" s="60"/>
      <c r="ZV243" s="60"/>
      <c r="ZW243" s="60"/>
      <c r="ZX243" s="60"/>
      <c r="ZY243" s="60"/>
      <c r="ZZ243" s="60"/>
      <c r="AAA243" s="60"/>
      <c r="AAB243" s="60"/>
      <c r="AAC243" s="60"/>
      <c r="AAD243" s="60"/>
      <c r="AAE243" s="60"/>
      <c r="AAF243" s="60"/>
      <c r="AAG243" s="60"/>
      <c r="AAH243" s="60"/>
      <c r="AAI243" s="60"/>
      <c r="AAJ243" s="60"/>
      <c r="AAK243" s="60"/>
      <c r="AAL243" s="60"/>
      <c r="AAM243" s="60"/>
      <c r="AAN243" s="60"/>
      <c r="AAO243" s="60"/>
      <c r="AAP243" s="60"/>
      <c r="AAQ243" s="60"/>
      <c r="AAR243" s="60"/>
      <c r="AAS243" s="60"/>
      <c r="AAT243" s="60"/>
      <c r="AAU243" s="60"/>
      <c r="AAV243" s="60"/>
      <c r="AAW243" s="60"/>
      <c r="AAX243" s="60"/>
      <c r="AAY243" s="60"/>
      <c r="AAZ243" s="60"/>
      <c r="ABA243" s="60"/>
      <c r="ABB243" s="60"/>
      <c r="ABC243" s="60"/>
      <c r="ABD243" s="60"/>
      <c r="ABE243" s="60"/>
      <c r="ABF243" s="60"/>
      <c r="ABG243" s="60"/>
      <c r="ABH243" s="60"/>
      <c r="ABI243" s="60"/>
      <c r="ABJ243" s="60"/>
      <c r="ABK243" s="60"/>
      <c r="ABL243" s="60"/>
      <c r="ABM243" s="60"/>
      <c r="ABN243" s="60"/>
      <c r="ABO243" s="60"/>
      <c r="ABP243" s="60"/>
      <c r="ABQ243" s="60"/>
      <c r="ABR243" s="60"/>
      <c r="ABS243" s="60"/>
      <c r="ABT243" s="60"/>
      <c r="ABU243" s="60"/>
      <c r="ABV243" s="60"/>
      <c r="ABW243" s="60"/>
      <c r="ABX243" s="60"/>
      <c r="ABY243" s="60"/>
      <c r="ABZ243" s="60"/>
      <c r="ACA243" s="60"/>
      <c r="ACB243" s="60"/>
      <c r="ACC243" s="60"/>
      <c r="ACD243" s="60"/>
      <c r="ACE243" s="60"/>
      <c r="ACF243" s="60"/>
      <c r="ACG243" s="60"/>
      <c r="ACH243" s="60"/>
      <c r="ACI243" s="60"/>
      <c r="ACJ243" s="60"/>
      <c r="ACK243" s="60"/>
      <c r="ACL243" s="60"/>
      <c r="ACM243" s="60"/>
      <c r="ACN243" s="60"/>
      <c r="ACO243" s="60"/>
      <c r="ACP243" s="60"/>
      <c r="ACQ243" s="60"/>
      <c r="ACR243" s="60"/>
      <c r="ACS243" s="60"/>
      <c r="ACT243" s="60"/>
      <c r="ACU243" s="60"/>
      <c r="ACV243" s="60"/>
      <c r="ACW243" s="60"/>
      <c r="ACX243" s="60"/>
      <c r="ACY243" s="60"/>
      <c r="ACZ243" s="60"/>
      <c r="ADA243" s="60"/>
      <c r="ADB243" s="60"/>
      <c r="ADC243" s="60"/>
      <c r="ADD243" s="60"/>
      <c r="ADE243" s="60"/>
      <c r="ADF243" s="60"/>
      <c r="ADG243" s="60"/>
      <c r="ADH243" s="60"/>
      <c r="ADI243" s="60"/>
      <c r="ADJ243" s="60"/>
      <c r="ADK243" s="60"/>
      <c r="ADL243" s="60"/>
      <c r="ADM243" s="60"/>
      <c r="ADN243" s="60"/>
      <c r="ADO243" s="60"/>
      <c r="ADP243" s="60"/>
      <c r="ADQ243" s="60"/>
      <c r="ADR243" s="60"/>
      <c r="ADS243" s="60"/>
      <c r="ADT243" s="60"/>
      <c r="ADU243" s="60"/>
      <c r="ADV243" s="60"/>
      <c r="ADW243" s="60"/>
      <c r="ADX243" s="60"/>
      <c r="ADY243" s="60"/>
      <c r="ADZ243" s="60"/>
      <c r="AEA243" s="60"/>
      <c r="AEB243" s="60"/>
      <c r="AEC243" s="60"/>
      <c r="AED243" s="60"/>
      <c r="AEE243" s="60"/>
      <c r="AEF243" s="60"/>
      <c r="AEG243" s="60"/>
      <c r="AEH243" s="60"/>
      <c r="AEI243" s="60"/>
      <c r="AEJ243" s="60"/>
      <c r="AEK243" s="60"/>
      <c r="AEL243" s="60"/>
      <c r="AEM243" s="60"/>
      <c r="AEN243" s="60"/>
      <c r="AEO243" s="60"/>
      <c r="AEP243" s="60"/>
      <c r="AEQ243" s="60"/>
      <c r="AER243" s="60"/>
      <c r="AES243" s="60"/>
      <c r="AET243" s="60"/>
      <c r="AEU243" s="60"/>
      <c r="AEV243" s="60"/>
      <c r="AEW243" s="60"/>
      <c r="AEX243" s="60"/>
      <c r="AEY243" s="60"/>
      <c r="AEZ243" s="60"/>
      <c r="AFA243" s="60"/>
      <c r="AFB243" s="60"/>
      <c r="AFC243" s="60"/>
      <c r="AFD243" s="60"/>
      <c r="AFE243" s="60"/>
      <c r="AFF243" s="60"/>
      <c r="AFG243" s="60"/>
      <c r="AFH243" s="60"/>
      <c r="AFI243" s="60"/>
      <c r="AFJ243" s="60"/>
      <c r="AFK243" s="60"/>
      <c r="AFL243" s="60"/>
      <c r="AFM243" s="60"/>
      <c r="AFN243" s="60"/>
      <c r="AFO243" s="60"/>
      <c r="AFP243" s="60"/>
      <c r="AFQ243" s="60"/>
      <c r="AFR243" s="60"/>
      <c r="AFS243" s="60"/>
      <c r="AFT243" s="60"/>
      <c r="AFU243" s="60"/>
      <c r="AFV243" s="60"/>
      <c r="AFW243" s="60"/>
      <c r="AFX243" s="60"/>
      <c r="AFY243" s="60"/>
      <c r="AFZ243" s="60"/>
      <c r="AGA243" s="60"/>
      <c r="AGB243" s="60"/>
      <c r="AGC243" s="60"/>
      <c r="AGD243" s="60"/>
      <c r="AGE243" s="60"/>
      <c r="AGF243" s="60"/>
      <c r="AGG243" s="60"/>
      <c r="AGH243" s="60"/>
      <c r="AGI243" s="60"/>
      <c r="AGJ243" s="60"/>
      <c r="AGK243" s="60"/>
      <c r="AGL243" s="60"/>
      <c r="AGM243" s="60"/>
      <c r="AGN243" s="60"/>
      <c r="AGO243" s="60"/>
      <c r="AGP243" s="60"/>
      <c r="AGQ243" s="60"/>
      <c r="AGR243" s="60"/>
      <c r="AGS243" s="60"/>
      <c r="AGT243" s="60"/>
      <c r="AGU243" s="60"/>
      <c r="AGV243" s="60"/>
      <c r="AGW243" s="60"/>
      <c r="AGX243" s="60"/>
      <c r="AGY243" s="60"/>
      <c r="AGZ243" s="60"/>
      <c r="AHA243" s="60"/>
      <c r="AHB243" s="60"/>
      <c r="AHC243" s="60"/>
      <c r="AHD243" s="60"/>
      <c r="AHE243" s="60"/>
      <c r="AHF243" s="60"/>
      <c r="AHG243" s="60"/>
      <c r="AHH243" s="60"/>
      <c r="AHI243" s="60"/>
      <c r="AHJ243" s="60"/>
      <c r="AHK243" s="60"/>
      <c r="AHL243" s="60"/>
      <c r="AHM243" s="60"/>
      <c r="AHN243" s="60"/>
      <c r="AHO243" s="60"/>
      <c r="AHP243" s="60"/>
      <c r="AHQ243" s="60"/>
      <c r="AHR243" s="60"/>
      <c r="AHS243" s="60"/>
      <c r="AHT243" s="60"/>
      <c r="AHU243" s="60"/>
      <c r="AHV243" s="60"/>
      <c r="AHW243" s="60"/>
      <c r="AHX243" s="60"/>
      <c r="AHY243" s="60"/>
      <c r="AHZ243" s="60"/>
      <c r="AIA243" s="60"/>
      <c r="AIB243" s="60"/>
      <c r="AIC243" s="60"/>
      <c r="AID243" s="60"/>
      <c r="AIE243" s="60"/>
      <c r="AIF243" s="60"/>
      <c r="AIG243" s="60"/>
      <c r="AIH243" s="60"/>
      <c r="AII243" s="60"/>
      <c r="AIJ243" s="60"/>
      <c r="AIK243" s="60"/>
      <c r="AIL243" s="60"/>
      <c r="AIM243" s="60"/>
      <c r="AIN243" s="60"/>
      <c r="AIO243" s="60"/>
      <c r="AIP243" s="60"/>
      <c r="AIQ243" s="60"/>
      <c r="AIR243" s="60"/>
      <c r="AIS243" s="60"/>
      <c r="AIT243" s="60"/>
      <c r="AIU243" s="60"/>
      <c r="AIV243" s="60"/>
      <c r="AIW243" s="60"/>
      <c r="AIX243" s="60"/>
      <c r="AIY243" s="60"/>
      <c r="AIZ243" s="60"/>
      <c r="AJA243" s="60"/>
      <c r="AJB243" s="60"/>
      <c r="AJC243" s="60"/>
      <c r="AJD243" s="60"/>
      <c r="AJE243" s="60"/>
      <c r="AJF243" s="60"/>
      <c r="AJG243" s="60"/>
      <c r="AJH243" s="60"/>
      <c r="AJI243" s="60"/>
      <c r="AJJ243" s="60"/>
      <c r="AJK243" s="60"/>
      <c r="AJL243" s="60"/>
      <c r="AJM243" s="60"/>
      <c r="AJN243" s="60"/>
      <c r="AJO243" s="60"/>
      <c r="AJP243" s="60"/>
      <c r="AJQ243" s="60"/>
      <c r="AJR243" s="60"/>
      <c r="AJS243" s="60"/>
      <c r="AJT243" s="60"/>
      <c r="AJU243" s="60"/>
      <c r="AJV243" s="60"/>
      <c r="AJW243" s="60"/>
      <c r="AJX243" s="60"/>
      <c r="AJY243" s="60"/>
      <c r="AJZ243" s="60"/>
      <c r="AKA243" s="60"/>
      <c r="AKB243" s="60"/>
      <c r="AKC243" s="60"/>
      <c r="AKD243" s="60"/>
      <c r="AKE243" s="60"/>
      <c r="AKF243" s="60"/>
      <c r="AKG243" s="60"/>
      <c r="AKH243" s="60"/>
      <c r="AKI243" s="60"/>
      <c r="AKJ243" s="60"/>
      <c r="AKK243" s="60"/>
      <c r="AKL243" s="60"/>
      <c r="AKM243" s="60"/>
      <c r="AKN243" s="60"/>
      <c r="AKO243" s="60"/>
      <c r="AKP243" s="60"/>
      <c r="AKQ243" s="60"/>
      <c r="AKR243" s="60"/>
      <c r="AKS243" s="60"/>
      <c r="AKT243" s="60"/>
      <c r="AKU243" s="60"/>
      <c r="AKV243" s="60"/>
      <c r="AKW243" s="60"/>
      <c r="AKX243" s="60"/>
      <c r="AKY243" s="60"/>
      <c r="AKZ243" s="60"/>
      <c r="ALA243" s="60"/>
      <c r="ALB243" s="60"/>
      <c r="ALC243" s="60"/>
      <c r="ALD243" s="60"/>
      <c r="ALE243" s="60"/>
      <c r="ALF243" s="60"/>
      <c r="ALG243" s="60"/>
      <c r="ALH243" s="60"/>
      <c r="ALI243" s="60"/>
      <c r="ALJ243" s="60"/>
      <c r="ALK243" s="60"/>
      <c r="ALL243" s="60"/>
      <c r="ALM243" s="60"/>
      <c r="ALN243" s="60"/>
      <c r="ALO243" s="60"/>
      <c r="ALP243" s="60"/>
      <c r="ALQ243" s="60"/>
      <c r="ALR243" s="60"/>
      <c r="ALS243" s="60"/>
      <c r="ALT243" s="60"/>
      <c r="ALU243" s="60"/>
      <c r="ALV243" s="60"/>
      <c r="ALW243" s="60"/>
      <c r="ALX243" s="60"/>
      <c r="ALY243" s="60"/>
      <c r="ALZ243" s="60"/>
      <c r="AMA243" s="60"/>
      <c r="AMB243" s="60"/>
      <c r="AMC243" s="60"/>
      <c r="AMD243" s="60"/>
      <c r="AME243" s="60"/>
      <c r="AMF243" s="60"/>
      <c r="AMG243" s="60"/>
      <c r="AMH243" s="60"/>
      <c r="AMI243" s="60"/>
      <c r="AMJ243" s="60"/>
      <c r="AMK243" s="60"/>
      <c r="AML243" s="60"/>
      <c r="AMM243" s="60"/>
      <c r="AMN243" s="60"/>
      <c r="AMO243" s="60"/>
      <c r="AMP243" s="60"/>
      <c r="AMQ243" s="60"/>
      <c r="AMR243" s="60"/>
      <c r="AMS243" s="60"/>
      <c r="AMT243" s="60"/>
      <c r="AMU243" s="60"/>
      <c r="AMV243" s="60"/>
      <c r="AMW243" s="60"/>
      <c r="AMX243" s="60"/>
      <c r="AMY243" s="60"/>
      <c r="AMZ243" s="60"/>
      <c r="ANA243" s="60"/>
      <c r="ANB243" s="60"/>
      <c r="ANC243" s="60"/>
      <c r="AND243" s="60"/>
      <c r="ANE243" s="60"/>
      <c r="ANF243" s="60"/>
      <c r="ANG243" s="60"/>
      <c r="ANH243" s="60"/>
      <c r="ANI243" s="60"/>
      <c r="ANJ243" s="60"/>
      <c r="ANK243" s="60"/>
      <c r="ANL243" s="60"/>
      <c r="ANM243" s="60"/>
      <c r="ANN243" s="60"/>
      <c r="ANO243" s="60"/>
      <c r="ANP243" s="60"/>
      <c r="ANQ243" s="60"/>
      <c r="ANR243" s="60"/>
      <c r="ANS243" s="60"/>
      <c r="ANT243" s="60"/>
      <c r="ANU243" s="60"/>
      <c r="ANV243" s="60"/>
      <c r="ANW243" s="60"/>
      <c r="ANX243" s="60"/>
      <c r="ANY243" s="60"/>
      <c r="ANZ243" s="60"/>
      <c r="AOA243" s="60"/>
      <c r="AOB243" s="60"/>
      <c r="AOC243" s="60"/>
      <c r="AOD243" s="60"/>
      <c r="AOE243" s="60"/>
      <c r="AOF243" s="60"/>
      <c r="AOG243" s="60"/>
      <c r="AOH243" s="60"/>
      <c r="AOI243" s="60"/>
      <c r="AOJ243" s="60"/>
      <c r="AOK243" s="60"/>
      <c r="AOL243" s="60"/>
      <c r="AOM243" s="60"/>
      <c r="AON243" s="60"/>
      <c r="AOO243" s="60"/>
      <c r="AOP243" s="60"/>
      <c r="AOQ243" s="60"/>
      <c r="AOR243" s="60"/>
      <c r="AOS243" s="60"/>
      <c r="AOT243" s="60"/>
      <c r="AOU243" s="60"/>
      <c r="AOV243" s="60"/>
      <c r="AOW243" s="60"/>
      <c r="AOX243" s="60"/>
      <c r="AOY243" s="60"/>
      <c r="AOZ243" s="60"/>
      <c r="APA243" s="60"/>
      <c r="APB243" s="60"/>
      <c r="APC243" s="60"/>
      <c r="APD243" s="60"/>
      <c r="APE243" s="60"/>
      <c r="APF243" s="60"/>
      <c r="APG243" s="60"/>
      <c r="APH243" s="60"/>
      <c r="API243" s="60"/>
      <c r="APJ243" s="60"/>
      <c r="APK243" s="60"/>
      <c r="APL243" s="60"/>
      <c r="APM243" s="60"/>
      <c r="APN243" s="60"/>
      <c r="APO243" s="60"/>
      <c r="APP243" s="60"/>
      <c r="APQ243" s="60"/>
      <c r="APR243" s="60"/>
      <c r="APS243" s="60"/>
      <c r="APT243" s="60"/>
      <c r="APU243" s="60"/>
      <c r="APV243" s="60"/>
      <c r="APW243" s="60"/>
      <c r="APX243" s="60"/>
      <c r="APY243" s="60"/>
      <c r="APZ243" s="60"/>
      <c r="AQA243" s="60"/>
      <c r="AQB243" s="60"/>
      <c r="AQC243" s="60"/>
      <c r="AQD243" s="60"/>
      <c r="AQE243" s="60"/>
      <c r="AQF243" s="60"/>
      <c r="AQG243" s="60"/>
      <c r="AQH243" s="60"/>
      <c r="AQI243" s="60"/>
      <c r="AQJ243" s="60"/>
      <c r="AQK243" s="60"/>
      <c r="AQL243" s="60"/>
      <c r="AQM243" s="60"/>
      <c r="AQN243" s="60"/>
      <c r="AQO243" s="60"/>
      <c r="AQP243" s="60"/>
      <c r="AQQ243" s="60"/>
      <c r="AQR243" s="60"/>
      <c r="AQS243" s="60"/>
      <c r="AQT243" s="60"/>
      <c r="AQU243" s="60"/>
      <c r="AQV243" s="60"/>
      <c r="AQW243" s="60"/>
      <c r="AQX243" s="60"/>
      <c r="AQY243" s="60"/>
      <c r="AQZ243" s="60"/>
      <c r="ARA243" s="60"/>
      <c r="ARB243" s="60"/>
      <c r="ARC243" s="60"/>
      <c r="ARD243" s="60"/>
      <c r="ARE243" s="60"/>
      <c r="ARF243" s="60"/>
      <c r="ARG243" s="60"/>
      <c r="ARH243" s="60"/>
      <c r="ARI243" s="60"/>
      <c r="ARJ243" s="60"/>
      <c r="ARK243" s="60"/>
      <c r="ARL243" s="60"/>
      <c r="ARM243" s="60"/>
      <c r="ARN243" s="60"/>
      <c r="ARO243" s="60"/>
      <c r="ARP243" s="60"/>
      <c r="ARQ243" s="60"/>
      <c r="ARR243" s="60"/>
      <c r="ARS243" s="60"/>
      <c r="ART243" s="60"/>
      <c r="ARU243" s="60"/>
      <c r="ARV243" s="60"/>
      <c r="ARW243" s="60"/>
      <c r="ARX243" s="60"/>
      <c r="ARY243" s="60"/>
      <c r="ARZ243" s="60"/>
      <c r="ASA243" s="60"/>
      <c r="ASB243" s="60"/>
      <c r="ASC243" s="60"/>
      <c r="ASD243" s="60"/>
      <c r="ASE243" s="60"/>
      <c r="ASF243" s="60"/>
      <c r="ASG243" s="60"/>
      <c r="ASH243" s="60"/>
      <c r="ASI243" s="60"/>
      <c r="ASJ243" s="60"/>
      <c r="ASK243" s="60"/>
      <c r="ASL243" s="60"/>
      <c r="ASM243" s="60"/>
      <c r="ASN243" s="60"/>
      <c r="ASO243" s="60"/>
      <c r="ASP243" s="60"/>
      <c r="ASQ243" s="60"/>
      <c r="ASR243" s="60"/>
      <c r="ASS243" s="60"/>
      <c r="AST243" s="60"/>
      <c r="ASU243" s="60"/>
      <c r="ASV243" s="60"/>
      <c r="ASW243" s="60"/>
      <c r="ASX243" s="60"/>
      <c r="ASY243" s="60"/>
      <c r="ASZ243" s="60"/>
      <c r="ATA243" s="60"/>
      <c r="ATB243" s="60"/>
      <c r="ATC243" s="60"/>
      <c r="ATD243" s="60"/>
      <c r="ATE243" s="60"/>
      <c r="ATF243" s="60"/>
      <c r="ATG243" s="60"/>
      <c r="ATH243" s="60"/>
      <c r="ATI243" s="60"/>
      <c r="ATJ243" s="60"/>
      <c r="ATK243" s="60"/>
      <c r="ATL243" s="60"/>
      <c r="ATM243" s="60"/>
      <c r="ATN243" s="60"/>
      <c r="ATO243" s="60"/>
      <c r="ATP243" s="60"/>
      <c r="ATQ243" s="60"/>
      <c r="ATR243" s="60"/>
      <c r="ATS243" s="60"/>
      <c r="ATT243" s="60"/>
      <c r="ATU243" s="60"/>
      <c r="ATV243" s="60"/>
      <c r="ATW243" s="60"/>
      <c r="ATX243" s="60"/>
      <c r="ATY243" s="60"/>
      <c r="ATZ243" s="60"/>
      <c r="AUA243" s="60"/>
      <c r="AUB243" s="60"/>
      <c r="AUC243" s="60"/>
      <c r="AUD243" s="60"/>
      <c r="AUE243" s="60"/>
      <c r="AUF243" s="60"/>
      <c r="AUG243" s="60"/>
      <c r="AUH243" s="60"/>
      <c r="AUI243" s="60"/>
      <c r="AUJ243" s="60"/>
      <c r="AUK243" s="60"/>
      <c r="AUL243" s="60"/>
      <c r="AUM243" s="60"/>
      <c r="AUN243" s="60"/>
      <c r="AUO243" s="60"/>
      <c r="AUP243" s="60"/>
      <c r="AUQ243" s="60"/>
      <c r="AUR243" s="60"/>
      <c r="AUS243" s="60"/>
      <c r="AUT243" s="60"/>
      <c r="AUU243" s="60"/>
      <c r="AUV243" s="60"/>
      <c r="AUW243" s="60"/>
      <c r="AUX243" s="60"/>
      <c r="AUY243" s="60"/>
      <c r="AUZ243" s="60"/>
      <c r="AVA243" s="60"/>
      <c r="AVB243" s="60"/>
      <c r="AVC243" s="60"/>
      <c r="AVD243" s="60"/>
      <c r="AVE243" s="60"/>
      <c r="AVF243" s="60"/>
      <c r="AVG243" s="60"/>
      <c r="AVH243" s="60"/>
      <c r="AVI243" s="60"/>
      <c r="AVJ243" s="60"/>
      <c r="AVK243" s="60"/>
      <c r="AVL243" s="60"/>
      <c r="AVM243" s="60"/>
      <c r="AVN243" s="60"/>
      <c r="AVO243" s="60"/>
      <c r="AVP243" s="60"/>
      <c r="AVQ243" s="60"/>
      <c r="AVR243" s="60"/>
      <c r="AVS243" s="60"/>
      <c r="AVT243" s="60"/>
      <c r="AVU243" s="60"/>
      <c r="AVV243" s="60"/>
      <c r="AVW243" s="60"/>
      <c r="AVX243" s="60"/>
      <c r="AVY243" s="60"/>
      <c r="AVZ243" s="60"/>
      <c r="AWA243" s="60"/>
      <c r="AWB243" s="60"/>
      <c r="AWC243" s="60"/>
      <c r="AWD243" s="60"/>
      <c r="AWE243" s="60"/>
      <c r="AWF243" s="60"/>
      <c r="AWG243" s="60"/>
      <c r="AWH243" s="60"/>
      <c r="AWI243" s="60"/>
      <c r="AWJ243" s="60"/>
      <c r="AWK243" s="60"/>
      <c r="AWL243" s="60"/>
      <c r="AWM243" s="60"/>
      <c r="AWN243" s="60"/>
      <c r="AWO243" s="60"/>
      <c r="AWP243" s="60"/>
      <c r="AWQ243" s="60"/>
      <c r="AWR243" s="60"/>
      <c r="AWS243" s="60"/>
      <c r="AWT243" s="60"/>
      <c r="AWU243" s="60"/>
      <c r="AWV243" s="60"/>
      <c r="AWW243" s="60"/>
      <c r="AWX243" s="60"/>
      <c r="AWY243" s="60"/>
      <c r="AWZ243" s="60"/>
      <c r="AXA243" s="60"/>
      <c r="AXB243" s="60"/>
      <c r="AXC243" s="60"/>
      <c r="AXD243" s="60"/>
      <c r="AXE243" s="60"/>
      <c r="AXF243" s="60"/>
      <c r="AXG243" s="60"/>
      <c r="AXH243" s="60"/>
      <c r="AXI243" s="60"/>
      <c r="AXJ243" s="60"/>
      <c r="AXK243" s="60"/>
      <c r="AXL243" s="60"/>
      <c r="AXM243" s="60"/>
      <c r="AXN243" s="60"/>
      <c r="AXO243" s="60"/>
      <c r="AXP243" s="60"/>
      <c r="AXQ243" s="60"/>
      <c r="AXR243" s="60"/>
      <c r="AXS243" s="60"/>
      <c r="AXT243" s="60"/>
      <c r="AXU243" s="60"/>
      <c r="AXV243" s="60"/>
      <c r="AXW243" s="60"/>
      <c r="AXX243" s="60"/>
      <c r="AXY243" s="60"/>
      <c r="AXZ243" s="60"/>
      <c r="AYA243" s="60"/>
      <c r="AYB243" s="60"/>
      <c r="AYC243" s="60"/>
      <c r="AYD243" s="60"/>
      <c r="AYE243" s="60"/>
      <c r="AYF243" s="60"/>
      <c r="AYG243" s="60"/>
      <c r="AYH243" s="60"/>
      <c r="AYI243" s="60"/>
      <c r="AYJ243" s="60"/>
      <c r="AYK243" s="60"/>
      <c r="AYL243" s="60"/>
      <c r="AYM243" s="60"/>
      <c r="AYN243" s="60"/>
      <c r="AYO243" s="60"/>
      <c r="AYP243" s="60"/>
      <c r="AYQ243" s="60"/>
      <c r="AYR243" s="60"/>
      <c r="AYS243" s="60"/>
      <c r="AYT243" s="60"/>
      <c r="AYU243" s="60"/>
      <c r="AYV243" s="60"/>
      <c r="AYW243" s="60"/>
      <c r="AYX243" s="60"/>
      <c r="AYY243" s="60"/>
      <c r="AYZ243" s="60"/>
      <c r="AZA243" s="60"/>
      <c r="AZB243" s="60"/>
      <c r="AZC243" s="60"/>
      <c r="AZD243" s="60"/>
      <c r="AZE243" s="60"/>
      <c r="AZF243" s="60"/>
      <c r="AZG243" s="60"/>
      <c r="AZH243" s="60"/>
      <c r="AZI243" s="60"/>
      <c r="AZJ243" s="60"/>
      <c r="AZK243" s="60"/>
      <c r="AZL243" s="60"/>
      <c r="AZM243" s="60"/>
      <c r="AZN243" s="60"/>
      <c r="AZO243" s="60"/>
      <c r="AZP243" s="60"/>
      <c r="AZQ243" s="60"/>
      <c r="AZR243" s="60"/>
      <c r="AZS243" s="60"/>
      <c r="AZT243" s="60"/>
      <c r="AZU243" s="60"/>
      <c r="AZV243" s="60"/>
      <c r="AZW243" s="60"/>
      <c r="AZX243" s="60"/>
      <c r="AZY243" s="60"/>
      <c r="AZZ243" s="60"/>
      <c r="BAA243" s="60"/>
      <c r="BAB243" s="60"/>
      <c r="BAC243" s="60"/>
      <c r="BAD243" s="60"/>
      <c r="BAE243" s="60"/>
      <c r="BAF243" s="60"/>
      <c r="BAG243" s="60"/>
      <c r="BAH243" s="60"/>
      <c r="BAI243" s="60"/>
      <c r="BAJ243" s="60"/>
      <c r="BAK243" s="60"/>
      <c r="BAL243" s="60"/>
      <c r="BAM243" s="60"/>
      <c r="BAN243" s="60"/>
      <c r="BAO243" s="60"/>
      <c r="BAP243" s="60"/>
      <c r="BAQ243" s="60"/>
      <c r="BAR243" s="60"/>
      <c r="BAS243" s="60"/>
      <c r="BAT243" s="60"/>
      <c r="BAU243" s="60"/>
      <c r="BAV243" s="60"/>
      <c r="BAW243" s="60"/>
      <c r="BAX243" s="60"/>
      <c r="BAY243" s="60"/>
      <c r="BAZ243" s="60"/>
      <c r="BBA243" s="60"/>
      <c r="BBB243" s="60"/>
      <c r="BBC243" s="60"/>
      <c r="BBD243" s="60"/>
      <c r="BBE243" s="60"/>
      <c r="BBF243" s="60"/>
      <c r="BBG243" s="60"/>
      <c r="BBH243" s="60"/>
      <c r="BBI243" s="60"/>
      <c r="BBJ243" s="60"/>
      <c r="BBK243" s="60"/>
      <c r="BBL243" s="60"/>
      <c r="BBM243" s="60"/>
      <c r="BBN243" s="60"/>
      <c r="BBO243" s="60"/>
      <c r="BBP243" s="60"/>
      <c r="BBQ243" s="60"/>
      <c r="BBR243" s="60"/>
      <c r="BBS243" s="60"/>
      <c r="BBT243" s="60"/>
      <c r="BBU243" s="60"/>
      <c r="BBV243" s="60"/>
      <c r="BBW243" s="60"/>
      <c r="BBX243" s="60"/>
      <c r="BBY243" s="60"/>
      <c r="BBZ243" s="60"/>
      <c r="BCA243" s="60"/>
      <c r="BCB243" s="60"/>
      <c r="BCC243" s="60"/>
      <c r="BCD243" s="60"/>
      <c r="BCE243" s="60"/>
      <c r="BCF243" s="60"/>
      <c r="BCG243" s="60"/>
      <c r="BCH243" s="60"/>
      <c r="BCI243" s="60"/>
      <c r="BCJ243" s="60"/>
      <c r="BCK243" s="60"/>
      <c r="BCL243" s="60"/>
      <c r="BCM243" s="60"/>
      <c r="BCN243" s="60"/>
      <c r="BCO243" s="60"/>
      <c r="BCP243" s="60"/>
      <c r="BCQ243" s="60"/>
      <c r="BCR243" s="60"/>
      <c r="BCS243" s="60"/>
      <c r="BCT243" s="60"/>
      <c r="BCU243" s="60"/>
      <c r="BCV243" s="60"/>
      <c r="BCW243" s="60"/>
      <c r="BCX243" s="60"/>
      <c r="BCY243" s="60"/>
      <c r="BCZ243" s="60"/>
      <c r="BDA243" s="60"/>
      <c r="BDB243" s="60"/>
      <c r="BDC243" s="60"/>
      <c r="BDD243" s="60"/>
      <c r="BDE243" s="60"/>
      <c r="BDF243" s="60"/>
      <c r="BDG243" s="60"/>
      <c r="BDH243" s="60"/>
      <c r="BDI243" s="60"/>
      <c r="BDJ243" s="60"/>
      <c r="BDK243" s="60"/>
      <c r="BDL243" s="60"/>
      <c r="BDM243" s="60"/>
      <c r="BDN243" s="60"/>
      <c r="BDO243" s="60"/>
      <c r="BDP243" s="60"/>
      <c r="BDQ243" s="60"/>
      <c r="BDR243" s="60"/>
      <c r="BDS243" s="60"/>
      <c r="BDT243" s="60"/>
      <c r="BDU243" s="60"/>
      <c r="BDV243" s="60"/>
      <c r="BDW243" s="60"/>
      <c r="BDX243" s="60"/>
      <c r="BDY243" s="60"/>
      <c r="BDZ243" s="60"/>
      <c r="BEA243" s="60"/>
      <c r="BEB243" s="60"/>
      <c r="BEC243" s="60"/>
      <c r="BED243" s="60"/>
      <c r="BEE243" s="60"/>
      <c r="BEF243" s="60"/>
      <c r="BEG243" s="60"/>
      <c r="BEH243" s="60"/>
      <c r="BEI243" s="60"/>
      <c r="BEJ243" s="60"/>
      <c r="BEK243" s="60"/>
      <c r="BEL243" s="60"/>
      <c r="BEM243" s="60"/>
      <c r="BEN243" s="60"/>
      <c r="BEO243" s="60"/>
      <c r="BEP243" s="60"/>
      <c r="BEQ243" s="60"/>
      <c r="BER243" s="60"/>
      <c r="BES243" s="60"/>
      <c r="BET243" s="60"/>
      <c r="BEU243" s="60"/>
      <c r="BEV243" s="60"/>
      <c r="BEW243" s="60"/>
      <c r="BEX243" s="60"/>
      <c r="BEY243" s="60"/>
      <c r="BEZ243" s="60"/>
      <c r="BFA243" s="60"/>
      <c r="BFB243" s="60"/>
      <c r="BFC243" s="60"/>
      <c r="BFD243" s="60"/>
      <c r="BFE243" s="60"/>
      <c r="BFF243" s="60"/>
      <c r="BFG243" s="60"/>
      <c r="BFH243" s="60"/>
      <c r="BFI243" s="60"/>
      <c r="BFJ243" s="60"/>
      <c r="BFK243" s="60"/>
      <c r="BFL243" s="60"/>
      <c r="BFM243" s="60"/>
      <c r="BFN243" s="60"/>
      <c r="BFO243" s="60"/>
      <c r="BFP243" s="60"/>
      <c r="BFQ243" s="60"/>
      <c r="BFR243" s="60"/>
      <c r="BFS243" s="60"/>
      <c r="BFT243" s="60"/>
      <c r="BFU243" s="60"/>
      <c r="BFV243" s="60"/>
      <c r="BFW243" s="60"/>
      <c r="BFX243" s="60"/>
      <c r="BFY243" s="60"/>
      <c r="BFZ243" s="60"/>
      <c r="BGA243" s="60"/>
      <c r="BGB243" s="60"/>
      <c r="BGC243" s="60"/>
      <c r="BGD243" s="60"/>
      <c r="BGE243" s="60"/>
      <c r="BGF243" s="60"/>
      <c r="BGG243" s="60"/>
      <c r="BGH243" s="60"/>
      <c r="BGI243" s="60"/>
      <c r="BGJ243" s="60"/>
      <c r="BGK243" s="60"/>
      <c r="BGL243" s="60"/>
      <c r="BGM243" s="60"/>
      <c r="BGN243" s="60"/>
      <c r="BGO243" s="60"/>
      <c r="BGP243" s="60"/>
      <c r="BGQ243" s="60"/>
      <c r="BGR243" s="60"/>
      <c r="BGS243" s="60"/>
      <c r="BGT243" s="60"/>
      <c r="BGU243" s="60"/>
      <c r="BGV243" s="60"/>
      <c r="BGW243" s="60"/>
      <c r="BGX243" s="60"/>
      <c r="BGY243" s="60"/>
      <c r="BGZ243" s="60"/>
      <c r="BHA243" s="60"/>
      <c r="BHB243" s="60"/>
      <c r="BHC243" s="60"/>
      <c r="BHD243" s="60"/>
      <c r="BHE243" s="60"/>
      <c r="BHF243" s="60"/>
      <c r="BHG243" s="60"/>
      <c r="BHH243" s="60"/>
      <c r="BHI243" s="60"/>
      <c r="BHJ243" s="60"/>
      <c r="BHK243" s="60"/>
      <c r="BHL243" s="60"/>
      <c r="BHM243" s="60"/>
      <c r="BHN243" s="60"/>
      <c r="BHO243" s="60"/>
      <c r="BHP243" s="60"/>
      <c r="BHQ243" s="60"/>
      <c r="BHR243" s="60"/>
      <c r="BHS243" s="60"/>
      <c r="BHT243" s="60"/>
      <c r="BHU243" s="60"/>
      <c r="BHV243" s="60"/>
      <c r="BHW243" s="60"/>
      <c r="BHX243" s="60"/>
      <c r="BHY243" s="60"/>
      <c r="BHZ243" s="60"/>
      <c r="BIA243" s="60"/>
      <c r="BIB243" s="60"/>
      <c r="BIC243" s="60"/>
      <c r="BID243" s="60"/>
      <c r="BIE243" s="60"/>
      <c r="BIF243" s="60"/>
      <c r="BIG243" s="60"/>
      <c r="BIH243" s="60"/>
      <c r="BII243" s="60"/>
      <c r="BIJ243" s="60"/>
      <c r="BIK243" s="60"/>
      <c r="BIL243" s="60"/>
      <c r="BIM243" s="60"/>
      <c r="BIN243" s="60"/>
      <c r="BIO243" s="60"/>
      <c r="BIP243" s="60"/>
      <c r="BIQ243" s="60"/>
      <c r="BIR243" s="60"/>
      <c r="BIS243" s="60"/>
      <c r="BIT243" s="60"/>
      <c r="BIU243" s="60"/>
      <c r="BIV243" s="60"/>
      <c r="BIW243" s="60"/>
      <c r="BIX243" s="60"/>
      <c r="BIY243" s="60"/>
      <c r="BIZ243" s="60"/>
      <c r="BJA243" s="60"/>
      <c r="BJB243" s="60"/>
      <c r="BJC243" s="60"/>
      <c r="BJD243" s="60"/>
      <c r="BJE243" s="60"/>
      <c r="BJF243" s="60"/>
      <c r="BJG243" s="60"/>
      <c r="BJH243" s="60"/>
      <c r="BJI243" s="60"/>
      <c r="BJJ243" s="60"/>
      <c r="BJK243" s="60"/>
      <c r="BJL243" s="60"/>
      <c r="BJM243" s="60"/>
      <c r="BJN243" s="60"/>
      <c r="BJO243" s="60"/>
      <c r="BJP243" s="60"/>
      <c r="BJQ243" s="60"/>
      <c r="BJR243" s="60"/>
      <c r="BJS243" s="60"/>
      <c r="BJT243" s="60"/>
      <c r="BJU243" s="60"/>
      <c r="BJV243" s="60"/>
      <c r="BJW243" s="60"/>
      <c r="BJX243" s="60"/>
      <c r="BJY243" s="60"/>
      <c r="BJZ243" s="60"/>
      <c r="BKA243" s="60"/>
      <c r="BKB243" s="60"/>
      <c r="BKC243" s="60"/>
      <c r="BKD243" s="60"/>
      <c r="BKE243" s="60"/>
      <c r="BKF243" s="60"/>
      <c r="BKG243" s="60"/>
      <c r="BKH243" s="60"/>
      <c r="BKI243" s="60"/>
      <c r="BKJ243" s="60"/>
      <c r="BKK243" s="60"/>
      <c r="BKL243" s="60"/>
      <c r="BKM243" s="60"/>
      <c r="BKN243" s="60"/>
      <c r="BKO243" s="60"/>
      <c r="BKP243" s="60"/>
      <c r="BKQ243" s="60"/>
      <c r="BKR243" s="60"/>
      <c r="BKS243" s="60"/>
      <c r="BKT243" s="60"/>
      <c r="BKU243" s="60"/>
      <c r="BKV243" s="60"/>
      <c r="BKW243" s="60"/>
      <c r="BKX243" s="60"/>
      <c r="BKY243" s="60"/>
      <c r="BKZ243" s="60"/>
      <c r="BLA243" s="60"/>
      <c r="BLB243" s="60"/>
      <c r="BLC243" s="60"/>
      <c r="BLD243" s="60"/>
      <c r="BLE243" s="60"/>
      <c r="BLF243" s="60"/>
      <c r="BLG243" s="60"/>
      <c r="BLH243" s="60"/>
      <c r="BLI243" s="60"/>
      <c r="BLJ243" s="60"/>
      <c r="BLK243" s="60"/>
      <c r="BLL243" s="60"/>
      <c r="BLM243" s="60"/>
      <c r="BLN243" s="60"/>
      <c r="BLO243" s="60"/>
      <c r="BLP243" s="60"/>
      <c r="BLQ243" s="60"/>
      <c r="BLR243" s="60"/>
      <c r="BLS243" s="60"/>
      <c r="BLT243" s="60"/>
      <c r="BLU243" s="60"/>
      <c r="BLV243" s="60"/>
      <c r="BLW243" s="60"/>
      <c r="BLX243" s="60"/>
      <c r="BLY243" s="60"/>
      <c r="BLZ243" s="60"/>
      <c r="BMA243" s="60"/>
      <c r="BMB243" s="60"/>
      <c r="BMC243" s="60"/>
      <c r="BMD243" s="60"/>
      <c r="BME243" s="60"/>
      <c r="BMF243" s="60"/>
      <c r="BMG243" s="60"/>
      <c r="BMH243" s="60"/>
      <c r="BMI243" s="60"/>
      <c r="BMJ243" s="60"/>
      <c r="BMK243" s="60"/>
      <c r="BML243" s="60"/>
      <c r="BMM243" s="60"/>
      <c r="BMN243" s="60"/>
      <c r="BMO243" s="60"/>
      <c r="BMP243" s="60"/>
      <c r="BMQ243" s="60"/>
      <c r="BMR243" s="60"/>
      <c r="BMS243" s="60"/>
      <c r="BMT243" s="60"/>
      <c r="BMU243" s="60"/>
      <c r="BMV243" s="60"/>
      <c r="BMW243" s="60"/>
      <c r="BMX243" s="60"/>
      <c r="BMY243" s="60"/>
      <c r="BMZ243" s="60"/>
      <c r="BNA243" s="60"/>
      <c r="BNB243" s="60"/>
      <c r="BNC243" s="60"/>
      <c r="BND243" s="60"/>
      <c r="BNE243" s="60"/>
      <c r="BNF243" s="60"/>
      <c r="BNG243" s="60"/>
      <c r="BNH243" s="60"/>
      <c r="BNI243" s="60"/>
      <c r="BNJ243" s="60"/>
      <c r="BNK243" s="60"/>
      <c r="BNL243" s="60"/>
      <c r="BNM243" s="60"/>
      <c r="BNN243" s="60"/>
      <c r="BNO243" s="60"/>
      <c r="BNP243" s="60"/>
      <c r="BNQ243" s="60"/>
      <c r="BNR243" s="60"/>
      <c r="BNS243" s="60"/>
      <c r="BNT243" s="60"/>
      <c r="BNU243" s="60"/>
      <c r="BNV243" s="60"/>
      <c r="BNW243" s="60"/>
      <c r="BNX243" s="60"/>
      <c r="BNY243" s="60"/>
      <c r="BNZ243" s="60"/>
      <c r="BOA243" s="60"/>
      <c r="BOB243" s="60"/>
      <c r="BOC243" s="60"/>
      <c r="BOD243" s="60"/>
      <c r="BOE243" s="60"/>
      <c r="BOF243" s="60"/>
      <c r="BOG243" s="60"/>
      <c r="BOH243" s="60"/>
      <c r="BOI243" s="60"/>
      <c r="BOJ243" s="60"/>
      <c r="BOK243" s="60"/>
      <c r="BOL243" s="60"/>
      <c r="BOM243" s="60"/>
      <c r="BON243" s="60"/>
      <c r="BOO243" s="60"/>
      <c r="BOP243" s="60"/>
      <c r="BOQ243" s="60"/>
      <c r="BOR243" s="60"/>
      <c r="BOS243" s="60"/>
      <c r="BOT243" s="60"/>
      <c r="BOU243" s="60"/>
      <c r="BOV243" s="60"/>
      <c r="BOW243" s="60"/>
      <c r="BOX243" s="60"/>
      <c r="BOY243" s="60"/>
      <c r="BOZ243" s="60"/>
      <c r="BPA243" s="60"/>
      <c r="BPB243" s="60"/>
      <c r="BPC243" s="60"/>
      <c r="BPD243" s="60"/>
      <c r="BPE243" s="60"/>
      <c r="BPF243" s="60"/>
      <c r="BPG243" s="60"/>
      <c r="BPH243" s="60"/>
      <c r="BPI243" s="60"/>
      <c r="BPJ243" s="60"/>
      <c r="BPK243" s="60"/>
      <c r="BPL243" s="60"/>
      <c r="BPM243" s="60"/>
      <c r="BPN243" s="60"/>
      <c r="BPO243" s="60"/>
      <c r="BPP243" s="60"/>
      <c r="BPQ243" s="60"/>
      <c r="BPR243" s="60"/>
      <c r="BPS243" s="60"/>
      <c r="BPT243" s="60"/>
      <c r="BPU243" s="60"/>
      <c r="BPV243" s="60"/>
      <c r="BPW243" s="60"/>
      <c r="BPX243" s="60"/>
      <c r="BPY243" s="60"/>
      <c r="BPZ243" s="60"/>
      <c r="BQA243" s="60"/>
      <c r="BQB243" s="60"/>
      <c r="BQC243" s="60"/>
      <c r="BQD243" s="60"/>
      <c r="BQE243" s="60"/>
      <c r="BQF243" s="60"/>
      <c r="BQG243" s="60"/>
      <c r="BQH243" s="60"/>
      <c r="BQI243" s="60"/>
      <c r="BQJ243" s="60"/>
      <c r="BQK243" s="60"/>
      <c r="BQL243" s="60"/>
      <c r="BQM243" s="60"/>
      <c r="BQN243" s="60"/>
      <c r="BQO243" s="60"/>
      <c r="BQP243" s="60"/>
      <c r="BQQ243" s="60"/>
      <c r="BQR243" s="60"/>
      <c r="BQS243" s="60"/>
      <c r="BQT243" s="60"/>
      <c r="BQU243" s="60"/>
      <c r="BQV243" s="60"/>
      <c r="BQW243" s="60"/>
      <c r="BQX243" s="60"/>
      <c r="BQY243" s="60"/>
      <c r="BQZ243" s="60"/>
      <c r="BRA243" s="60"/>
      <c r="BRB243" s="60"/>
      <c r="BRC243" s="60"/>
      <c r="BRD243" s="60"/>
      <c r="BRE243" s="60"/>
      <c r="BRF243" s="60"/>
      <c r="BRG243" s="60"/>
      <c r="BRH243" s="60"/>
      <c r="BRI243" s="60"/>
      <c r="BRJ243" s="60"/>
      <c r="BRK243" s="60"/>
      <c r="BRL243" s="60"/>
      <c r="BRM243" s="60"/>
      <c r="BRN243" s="60"/>
      <c r="BRO243" s="60"/>
      <c r="BRP243" s="60"/>
      <c r="BRQ243" s="60"/>
      <c r="BRR243" s="60"/>
      <c r="BRS243" s="60"/>
      <c r="BRT243" s="60"/>
      <c r="BRU243" s="60"/>
      <c r="BRV243" s="60"/>
      <c r="BRW243" s="60"/>
      <c r="BRX243" s="60"/>
      <c r="BRY243" s="60"/>
      <c r="BRZ243" s="60"/>
      <c r="BSA243" s="60"/>
      <c r="BSB243" s="60"/>
      <c r="BSC243" s="60"/>
      <c r="BSD243" s="60"/>
      <c r="BSE243" s="60"/>
      <c r="BSF243" s="60"/>
      <c r="BSG243" s="60"/>
      <c r="BSH243" s="60"/>
      <c r="BSI243" s="60"/>
      <c r="BSJ243" s="60"/>
      <c r="BSK243" s="60"/>
      <c r="BSL243" s="60"/>
      <c r="BSM243" s="60"/>
      <c r="BSN243" s="60"/>
      <c r="BSO243" s="60"/>
      <c r="BSP243" s="60"/>
      <c r="BSQ243" s="60"/>
      <c r="BSR243" s="60"/>
      <c r="BSS243" s="60"/>
      <c r="BST243" s="60"/>
      <c r="BSU243" s="60"/>
      <c r="BSV243" s="60"/>
      <c r="BSW243" s="60"/>
      <c r="BSX243" s="60"/>
      <c r="BSY243" s="60"/>
      <c r="BSZ243" s="60"/>
      <c r="BTA243" s="60"/>
      <c r="BTB243" s="60"/>
      <c r="BTC243" s="60"/>
      <c r="BTD243" s="60"/>
      <c r="BTE243" s="60"/>
      <c r="BTF243" s="60"/>
      <c r="BTG243" s="60"/>
      <c r="BTH243" s="60"/>
      <c r="BTI243" s="60"/>
      <c r="BTJ243" s="60"/>
      <c r="BTK243" s="60"/>
      <c r="BTL243" s="60"/>
      <c r="BTM243" s="60"/>
      <c r="BTN243" s="60"/>
      <c r="BTO243" s="60"/>
      <c r="BTP243" s="60"/>
      <c r="BTQ243" s="60"/>
      <c r="BTR243" s="60"/>
      <c r="BTS243" s="60"/>
      <c r="BTT243" s="60"/>
      <c r="BTU243" s="60"/>
      <c r="BTV243" s="60"/>
      <c r="BTW243" s="60"/>
      <c r="BTX243" s="60"/>
      <c r="BTY243" s="60"/>
      <c r="BTZ243" s="60"/>
      <c r="BUA243" s="60"/>
      <c r="BUB243" s="60"/>
      <c r="BUC243" s="60"/>
      <c r="BUD243" s="60"/>
      <c r="BUE243" s="60"/>
      <c r="BUF243" s="60"/>
      <c r="BUG243" s="60"/>
      <c r="BUH243" s="60"/>
      <c r="BUI243" s="60"/>
      <c r="BUJ243" s="60"/>
      <c r="BUK243" s="60"/>
      <c r="BUL243" s="60"/>
      <c r="BUM243" s="60"/>
      <c r="BUN243" s="60"/>
      <c r="BUO243" s="60"/>
      <c r="BUP243" s="60"/>
      <c r="BUQ243" s="60"/>
      <c r="BUR243" s="60"/>
      <c r="BUS243" s="60"/>
      <c r="BUT243" s="60"/>
      <c r="BUU243" s="60"/>
      <c r="BUV243" s="60"/>
      <c r="BUW243" s="60"/>
      <c r="BUX243" s="60"/>
      <c r="BUY243" s="60"/>
      <c r="BUZ243" s="60"/>
      <c r="BVA243" s="60"/>
      <c r="BVB243" s="60"/>
      <c r="BVC243" s="60"/>
      <c r="BVD243" s="60"/>
      <c r="BVE243" s="60"/>
      <c r="BVF243" s="60"/>
      <c r="BVG243" s="60"/>
      <c r="BVH243" s="60"/>
      <c r="BVI243" s="60"/>
      <c r="BVJ243" s="60"/>
      <c r="BVK243" s="60"/>
      <c r="BVL243" s="60"/>
      <c r="BVM243" s="60"/>
      <c r="BVN243" s="60"/>
      <c r="BVO243" s="60"/>
      <c r="BVP243" s="60"/>
      <c r="BVQ243" s="60"/>
      <c r="BVR243" s="60"/>
      <c r="BVS243" s="60"/>
      <c r="BVT243" s="60"/>
      <c r="BVU243" s="60"/>
      <c r="BVV243" s="60"/>
      <c r="BVW243" s="60"/>
      <c r="BVX243" s="60"/>
      <c r="BVY243" s="60"/>
      <c r="BVZ243" s="60"/>
      <c r="BWA243" s="60"/>
      <c r="BWB243" s="60"/>
      <c r="BWC243" s="60"/>
      <c r="BWD243" s="60"/>
      <c r="BWE243" s="60"/>
      <c r="BWF243" s="60"/>
      <c r="BWG243" s="60"/>
      <c r="BWH243" s="60"/>
      <c r="BWI243" s="60"/>
      <c r="BWJ243" s="60"/>
      <c r="BWK243" s="60"/>
      <c r="BWL243" s="60"/>
      <c r="BWM243" s="60"/>
      <c r="BWN243" s="60"/>
      <c r="BWO243" s="60"/>
      <c r="BWP243" s="60"/>
      <c r="BWQ243" s="60"/>
      <c r="BWR243" s="60"/>
      <c r="BWS243" s="60"/>
      <c r="BWT243" s="60"/>
      <c r="BWU243" s="60"/>
      <c r="BWV243" s="60"/>
      <c r="BWW243" s="60"/>
      <c r="BWX243" s="60"/>
      <c r="BWY243" s="60"/>
      <c r="BWZ243" s="60"/>
      <c r="BXA243" s="60"/>
      <c r="BXB243" s="60"/>
      <c r="BXC243" s="60"/>
      <c r="BXD243" s="60"/>
      <c r="BXE243" s="60"/>
      <c r="BXF243" s="60"/>
      <c r="BXG243" s="60"/>
      <c r="BXH243" s="60"/>
      <c r="BXI243" s="60"/>
      <c r="BXJ243" s="60"/>
      <c r="BXK243" s="60"/>
      <c r="BXL243" s="60"/>
      <c r="BXM243" s="60"/>
      <c r="BXN243" s="60"/>
      <c r="BXO243" s="60"/>
      <c r="BXP243" s="60"/>
      <c r="BXQ243" s="60"/>
      <c r="BXR243" s="60"/>
      <c r="BXS243" s="60"/>
      <c r="BXT243" s="60"/>
      <c r="BXU243" s="60"/>
      <c r="BXV243" s="60"/>
      <c r="BXW243" s="60"/>
      <c r="BXX243" s="60"/>
      <c r="BXY243" s="60"/>
      <c r="BXZ243" s="60"/>
      <c r="BYA243" s="60"/>
      <c r="BYB243" s="60"/>
      <c r="BYC243" s="60"/>
      <c r="BYD243" s="60"/>
      <c r="BYE243" s="60"/>
      <c r="BYF243" s="60"/>
      <c r="BYG243" s="60"/>
      <c r="BYH243" s="60"/>
      <c r="BYI243" s="60"/>
      <c r="BYJ243" s="60"/>
      <c r="BYK243" s="60"/>
      <c r="BYL243" s="60"/>
      <c r="BYM243" s="60"/>
      <c r="BYN243" s="60"/>
      <c r="BYO243" s="60"/>
      <c r="BYP243" s="60"/>
      <c r="BYQ243" s="60"/>
      <c r="BYR243" s="60"/>
      <c r="BYS243" s="60"/>
      <c r="BYT243" s="60"/>
      <c r="BYU243" s="60"/>
      <c r="BYV243" s="60"/>
      <c r="BYW243" s="60"/>
      <c r="BYX243" s="60"/>
      <c r="BYY243" s="60"/>
      <c r="BYZ243" s="60"/>
      <c r="BZA243" s="60"/>
      <c r="BZB243" s="60"/>
      <c r="BZC243" s="60"/>
      <c r="BZD243" s="60"/>
      <c r="BZE243" s="60"/>
      <c r="BZF243" s="60"/>
      <c r="BZG243" s="60"/>
      <c r="BZH243" s="60"/>
      <c r="BZI243" s="60"/>
      <c r="BZJ243" s="60"/>
      <c r="BZK243" s="60"/>
      <c r="BZL243" s="60"/>
      <c r="BZM243" s="60"/>
      <c r="BZN243" s="60"/>
      <c r="BZO243" s="60"/>
      <c r="BZP243" s="60"/>
      <c r="BZQ243" s="60"/>
      <c r="BZR243" s="60"/>
      <c r="BZS243" s="60"/>
      <c r="BZT243" s="60"/>
      <c r="BZU243" s="60"/>
      <c r="BZV243" s="60"/>
      <c r="BZW243" s="60"/>
      <c r="BZX243" s="60"/>
      <c r="BZY243" s="60"/>
      <c r="BZZ243" s="60"/>
      <c r="CAA243" s="60"/>
      <c r="CAB243" s="60"/>
      <c r="CAC243" s="60"/>
      <c r="CAD243" s="60"/>
      <c r="CAE243" s="60"/>
      <c r="CAF243" s="60"/>
      <c r="CAG243" s="60"/>
      <c r="CAH243" s="60"/>
      <c r="CAI243" s="60"/>
      <c r="CAJ243" s="60"/>
      <c r="CAK243" s="60"/>
      <c r="CAL243" s="60"/>
      <c r="CAM243" s="60"/>
      <c r="CAN243" s="60"/>
      <c r="CAO243" s="60"/>
      <c r="CAP243" s="60"/>
      <c r="CAQ243" s="60"/>
      <c r="CAR243" s="60"/>
      <c r="CAS243" s="60"/>
      <c r="CAT243" s="60"/>
      <c r="CAU243" s="60"/>
      <c r="CAV243" s="60"/>
      <c r="CAW243" s="60"/>
      <c r="CAX243" s="60"/>
      <c r="CAY243" s="60"/>
      <c r="CAZ243" s="60"/>
      <c r="CBA243" s="60"/>
      <c r="CBB243" s="60"/>
      <c r="CBC243" s="60"/>
      <c r="CBD243" s="60"/>
      <c r="CBE243" s="60"/>
      <c r="CBF243" s="60"/>
      <c r="CBG243" s="60"/>
      <c r="CBH243" s="60"/>
      <c r="CBI243" s="60"/>
      <c r="CBJ243" s="60"/>
      <c r="CBK243" s="60"/>
      <c r="CBL243" s="60"/>
      <c r="CBM243" s="60"/>
      <c r="CBN243" s="60"/>
      <c r="CBO243" s="60"/>
      <c r="CBP243" s="60"/>
      <c r="CBQ243" s="60"/>
      <c r="CBR243" s="60"/>
      <c r="CBS243" s="60"/>
      <c r="CBT243" s="60"/>
      <c r="CBU243" s="60"/>
      <c r="CBV243" s="60"/>
      <c r="CBW243" s="60"/>
      <c r="CBX243" s="60"/>
      <c r="CBY243" s="60"/>
      <c r="CBZ243" s="60"/>
      <c r="CCA243" s="60"/>
      <c r="CCB243" s="60"/>
      <c r="CCC243" s="60"/>
      <c r="CCD243" s="60"/>
      <c r="CCE243" s="60"/>
      <c r="CCF243" s="60"/>
      <c r="CCG243" s="60"/>
      <c r="CCH243" s="60"/>
      <c r="CCI243" s="60"/>
      <c r="CCJ243" s="60"/>
      <c r="CCK243" s="60"/>
      <c r="CCL243" s="60"/>
      <c r="CCM243" s="60"/>
      <c r="CCN243" s="60"/>
      <c r="CCO243" s="60"/>
      <c r="CCP243" s="60"/>
      <c r="CCQ243" s="60"/>
      <c r="CCR243" s="60"/>
      <c r="CCS243" s="60"/>
      <c r="CCT243" s="60"/>
      <c r="CCU243" s="60"/>
      <c r="CCV243" s="60"/>
      <c r="CCW243" s="60"/>
      <c r="CCX243" s="60"/>
      <c r="CCY243" s="60"/>
      <c r="CCZ243" s="60"/>
      <c r="CDA243" s="60"/>
      <c r="CDB243" s="60"/>
      <c r="CDC243" s="60"/>
      <c r="CDD243" s="60"/>
      <c r="CDE243" s="60"/>
      <c r="CDF243" s="60"/>
      <c r="CDG243" s="60"/>
      <c r="CDH243" s="60"/>
      <c r="CDI243" s="60"/>
      <c r="CDJ243" s="60"/>
      <c r="CDK243" s="60"/>
      <c r="CDL243" s="60"/>
      <c r="CDM243" s="60"/>
      <c r="CDN243" s="60"/>
      <c r="CDO243" s="60"/>
      <c r="CDP243" s="60"/>
      <c r="CDQ243" s="60"/>
      <c r="CDR243" s="60"/>
      <c r="CDS243" s="60"/>
      <c r="CDT243" s="60"/>
      <c r="CDU243" s="60"/>
      <c r="CDV243" s="60"/>
      <c r="CDW243" s="60"/>
      <c r="CDX243" s="60"/>
      <c r="CDY243" s="60"/>
      <c r="CDZ243" s="60"/>
      <c r="CEA243" s="60"/>
      <c r="CEB243" s="60"/>
      <c r="CEC243" s="60"/>
      <c r="CED243" s="60"/>
      <c r="CEE243" s="60"/>
      <c r="CEF243" s="60"/>
      <c r="CEG243" s="60"/>
      <c r="CEH243" s="60"/>
      <c r="CEI243" s="60"/>
      <c r="CEJ243" s="60"/>
      <c r="CEK243" s="60"/>
      <c r="CEL243" s="60"/>
      <c r="CEM243" s="60"/>
      <c r="CEN243" s="60"/>
      <c r="CEO243" s="60"/>
      <c r="CEP243" s="60"/>
      <c r="CEQ243" s="60"/>
      <c r="CER243" s="60"/>
      <c r="CES243" s="60"/>
      <c r="CET243" s="60"/>
      <c r="CEU243" s="60"/>
      <c r="CEV243" s="60"/>
      <c r="CEW243" s="60"/>
      <c r="CEX243" s="60"/>
      <c r="CEY243" s="60"/>
      <c r="CEZ243" s="60"/>
      <c r="CFA243" s="60"/>
      <c r="CFB243" s="60"/>
      <c r="CFC243" s="60"/>
      <c r="CFD243" s="60"/>
      <c r="CFE243" s="60"/>
      <c r="CFF243" s="60"/>
      <c r="CFG243" s="60"/>
      <c r="CFH243" s="60"/>
      <c r="CFI243" s="60"/>
      <c r="CFJ243" s="60"/>
      <c r="CFK243" s="60"/>
      <c r="CFL243" s="60"/>
      <c r="CFM243" s="60"/>
      <c r="CFN243" s="60"/>
      <c r="CFO243" s="60"/>
      <c r="CFP243" s="60"/>
      <c r="CFQ243" s="60"/>
      <c r="CFR243" s="60"/>
      <c r="CFS243" s="60"/>
      <c r="CFT243" s="60"/>
      <c r="CFU243" s="60"/>
      <c r="CFV243" s="60"/>
      <c r="CFW243" s="60"/>
      <c r="CFX243" s="60"/>
      <c r="CFY243" s="60"/>
      <c r="CFZ243" s="60"/>
      <c r="CGA243" s="60"/>
      <c r="CGB243" s="60"/>
      <c r="CGC243" s="60"/>
      <c r="CGD243" s="60"/>
      <c r="CGE243" s="60"/>
      <c r="CGF243" s="60"/>
      <c r="CGG243" s="60"/>
      <c r="CGH243" s="60"/>
      <c r="CGI243" s="60"/>
      <c r="CGJ243" s="60"/>
      <c r="CGK243" s="60"/>
      <c r="CGL243" s="60"/>
      <c r="CGM243" s="60"/>
      <c r="CGN243" s="60"/>
      <c r="CGO243" s="60"/>
      <c r="CGP243" s="60"/>
      <c r="CGQ243" s="60"/>
      <c r="CGR243" s="60"/>
      <c r="CGS243" s="60"/>
      <c r="CGT243" s="60"/>
      <c r="CGU243" s="60"/>
      <c r="CGV243" s="60"/>
      <c r="CGW243" s="60"/>
      <c r="CGX243" s="60"/>
      <c r="CGY243" s="60"/>
      <c r="CGZ243" s="60"/>
      <c r="CHA243" s="60"/>
      <c r="CHB243" s="60"/>
      <c r="CHC243" s="60"/>
      <c r="CHD243" s="60"/>
      <c r="CHE243" s="60"/>
      <c r="CHF243" s="60"/>
      <c r="CHG243" s="60"/>
      <c r="CHH243" s="60"/>
      <c r="CHI243" s="60"/>
      <c r="CHJ243" s="60"/>
      <c r="CHK243" s="60"/>
      <c r="CHL243" s="60"/>
      <c r="CHM243" s="60"/>
      <c r="CHN243" s="60"/>
      <c r="CHO243" s="60"/>
      <c r="CHP243" s="60"/>
      <c r="CHQ243" s="60"/>
      <c r="CHR243" s="60"/>
      <c r="CHS243" s="60"/>
      <c r="CHT243" s="60"/>
      <c r="CHU243" s="60"/>
      <c r="CHV243" s="60"/>
      <c r="CHW243" s="60"/>
      <c r="CHX243" s="60"/>
      <c r="CHY243" s="60"/>
      <c r="CHZ243" s="60"/>
      <c r="CIA243" s="60"/>
      <c r="CIB243" s="60"/>
      <c r="CIC243" s="60"/>
      <c r="CID243" s="60"/>
      <c r="CIE243" s="60"/>
      <c r="CIF243" s="60"/>
      <c r="CIG243" s="60"/>
      <c r="CIH243" s="60"/>
      <c r="CII243" s="60"/>
      <c r="CIJ243" s="60"/>
      <c r="CIK243" s="60"/>
      <c r="CIL243" s="60"/>
      <c r="CIM243" s="60"/>
      <c r="CIN243" s="60"/>
      <c r="CIO243" s="60"/>
      <c r="CIP243" s="60"/>
      <c r="CIQ243" s="60"/>
      <c r="CIR243" s="60"/>
      <c r="CIS243" s="60"/>
      <c r="CIT243" s="60"/>
      <c r="CIU243" s="60"/>
      <c r="CIV243" s="60"/>
      <c r="CIW243" s="60"/>
      <c r="CIX243" s="60"/>
      <c r="CIY243" s="60"/>
      <c r="CIZ243" s="60"/>
      <c r="CJA243" s="60"/>
      <c r="CJB243" s="60"/>
      <c r="CJC243" s="60"/>
      <c r="CJD243" s="60"/>
      <c r="CJE243" s="60"/>
      <c r="CJF243" s="60"/>
      <c r="CJG243" s="60"/>
      <c r="CJH243" s="60"/>
      <c r="CJI243" s="60"/>
      <c r="CJJ243" s="60"/>
      <c r="CJK243" s="60"/>
      <c r="CJL243" s="60"/>
      <c r="CJM243" s="60"/>
      <c r="CJN243" s="60"/>
      <c r="CJO243" s="60"/>
      <c r="CJP243" s="60"/>
      <c r="CJQ243" s="60"/>
      <c r="CJR243" s="60"/>
      <c r="CJS243" s="60"/>
      <c r="CJT243" s="60"/>
      <c r="CJU243" s="60"/>
      <c r="CJV243" s="60"/>
      <c r="CJW243" s="60"/>
      <c r="CJX243" s="60"/>
      <c r="CJY243" s="60"/>
      <c r="CJZ243" s="60"/>
      <c r="CKA243" s="60"/>
      <c r="CKB243" s="60"/>
      <c r="CKC243" s="60"/>
      <c r="CKD243" s="60"/>
      <c r="CKE243" s="60"/>
      <c r="CKF243" s="60"/>
      <c r="CKG243" s="60"/>
      <c r="CKH243" s="60"/>
      <c r="CKI243" s="60"/>
      <c r="CKJ243" s="60"/>
      <c r="CKK243" s="60"/>
      <c r="CKL243" s="60"/>
      <c r="CKM243" s="60"/>
      <c r="CKN243" s="60"/>
      <c r="CKO243" s="60"/>
      <c r="CKP243" s="60"/>
      <c r="CKQ243" s="60"/>
      <c r="CKR243" s="60"/>
      <c r="CKS243" s="60"/>
      <c r="CKT243" s="60"/>
      <c r="CKU243" s="60"/>
      <c r="CKV243" s="60"/>
      <c r="CKW243" s="60"/>
      <c r="CKX243" s="60"/>
      <c r="CKY243" s="60"/>
      <c r="CKZ243" s="60"/>
      <c r="CLA243" s="60"/>
      <c r="CLB243" s="60"/>
      <c r="CLC243" s="60"/>
      <c r="CLD243" s="60"/>
      <c r="CLE243" s="60"/>
      <c r="CLF243" s="60"/>
      <c r="CLG243" s="60"/>
      <c r="CLH243" s="60"/>
      <c r="CLI243" s="60"/>
      <c r="CLJ243" s="60"/>
      <c r="CLK243" s="60"/>
      <c r="CLL243" s="60"/>
      <c r="CLM243" s="60"/>
      <c r="CLN243" s="60"/>
      <c r="CLO243" s="60"/>
      <c r="CLP243" s="60"/>
      <c r="CLQ243" s="60"/>
      <c r="CLR243" s="60"/>
      <c r="CLS243" s="60"/>
      <c r="CLT243" s="60"/>
      <c r="CLU243" s="60"/>
      <c r="CLV243" s="60"/>
      <c r="CLW243" s="60"/>
      <c r="CLX243" s="60"/>
      <c r="CLY243" s="60"/>
      <c r="CLZ243" s="60"/>
      <c r="CMA243" s="60"/>
      <c r="CMB243" s="60"/>
      <c r="CMC243" s="60"/>
      <c r="CMD243" s="60"/>
      <c r="CME243" s="60"/>
      <c r="CMF243" s="60"/>
      <c r="CMG243" s="60"/>
      <c r="CMH243" s="60"/>
      <c r="CMI243" s="60"/>
      <c r="CMJ243" s="60"/>
      <c r="CMK243" s="60"/>
      <c r="CML243" s="60"/>
      <c r="CMM243" s="60"/>
      <c r="CMN243" s="60"/>
      <c r="CMO243" s="60"/>
      <c r="CMP243" s="60"/>
      <c r="CMQ243" s="60"/>
      <c r="CMR243" s="60"/>
      <c r="CMS243" s="60"/>
      <c r="CMT243" s="60"/>
      <c r="CMU243" s="60"/>
      <c r="CMV243" s="60"/>
      <c r="CMW243" s="60"/>
      <c r="CMX243" s="60"/>
      <c r="CMY243" s="60"/>
      <c r="CMZ243" s="60"/>
      <c r="CNA243" s="60"/>
      <c r="CNB243" s="60"/>
      <c r="CNC243" s="60"/>
      <c r="CND243" s="60"/>
      <c r="CNE243" s="60"/>
      <c r="CNF243" s="60"/>
      <c r="CNG243" s="60"/>
      <c r="CNH243" s="60"/>
      <c r="CNI243" s="60"/>
      <c r="CNJ243" s="60"/>
      <c r="CNK243" s="60"/>
      <c r="CNL243" s="60"/>
      <c r="CNM243" s="60"/>
      <c r="CNN243" s="60"/>
      <c r="CNO243" s="60"/>
      <c r="CNP243" s="60"/>
      <c r="CNQ243" s="60"/>
      <c r="CNR243" s="60"/>
      <c r="CNS243" s="60"/>
      <c r="CNT243" s="60"/>
      <c r="CNU243" s="60"/>
      <c r="CNV243" s="60"/>
      <c r="CNW243" s="60"/>
      <c r="CNX243" s="60"/>
      <c r="CNY243" s="60"/>
      <c r="CNZ243" s="60"/>
      <c r="COA243" s="60"/>
      <c r="COB243" s="60"/>
      <c r="COC243" s="60"/>
      <c r="COD243" s="60"/>
      <c r="COE243" s="60"/>
      <c r="COF243" s="60"/>
      <c r="COG243" s="60"/>
      <c r="COH243" s="60"/>
      <c r="COI243" s="60"/>
      <c r="COJ243" s="60"/>
      <c r="COK243" s="60"/>
      <c r="COL243" s="60"/>
      <c r="COM243" s="60"/>
      <c r="CON243" s="60"/>
      <c r="COO243" s="60"/>
      <c r="COP243" s="60"/>
      <c r="COQ243" s="60"/>
      <c r="COR243" s="60"/>
      <c r="COS243" s="60"/>
      <c r="COT243" s="60"/>
      <c r="COU243" s="60"/>
      <c r="COV243" s="60"/>
      <c r="COW243" s="60"/>
      <c r="COX243" s="60"/>
      <c r="COY243" s="60"/>
      <c r="COZ243" s="60"/>
      <c r="CPA243" s="60"/>
      <c r="CPB243" s="60"/>
      <c r="CPC243" s="60"/>
      <c r="CPD243" s="60"/>
      <c r="CPE243" s="60"/>
      <c r="CPF243" s="60"/>
      <c r="CPG243" s="60"/>
      <c r="CPH243" s="60"/>
      <c r="CPI243" s="60"/>
      <c r="CPJ243" s="60"/>
      <c r="CPK243" s="60"/>
      <c r="CPL243" s="60"/>
      <c r="CPM243" s="60"/>
      <c r="CPN243" s="60"/>
      <c r="CPO243" s="60"/>
      <c r="CPP243" s="60"/>
      <c r="CPQ243" s="60"/>
      <c r="CPR243" s="60"/>
      <c r="CPS243" s="60"/>
      <c r="CPT243" s="60"/>
      <c r="CPU243" s="60"/>
      <c r="CPV243" s="60"/>
      <c r="CPW243" s="60"/>
      <c r="CPX243" s="60"/>
      <c r="CPY243" s="60"/>
      <c r="CPZ243" s="60"/>
      <c r="CQA243" s="60"/>
      <c r="CQB243" s="60"/>
      <c r="CQC243" s="60"/>
      <c r="CQD243" s="60"/>
      <c r="CQE243" s="60"/>
      <c r="CQF243" s="60"/>
      <c r="CQG243" s="60"/>
      <c r="CQH243" s="60"/>
      <c r="CQI243" s="60"/>
      <c r="CQJ243" s="60"/>
      <c r="CQK243" s="60"/>
      <c r="CQL243" s="60"/>
      <c r="CQM243" s="60"/>
      <c r="CQN243" s="60"/>
      <c r="CQO243" s="60"/>
      <c r="CQP243" s="60"/>
      <c r="CQQ243" s="60"/>
      <c r="CQR243" s="60"/>
      <c r="CQS243" s="60"/>
      <c r="CQT243" s="60"/>
      <c r="CQU243" s="60"/>
      <c r="CQV243" s="60"/>
      <c r="CQW243" s="60"/>
      <c r="CQX243" s="60"/>
      <c r="CQY243" s="60"/>
      <c r="CQZ243" s="60"/>
      <c r="CRA243" s="60"/>
      <c r="CRB243" s="60"/>
      <c r="CRC243" s="60"/>
      <c r="CRD243" s="60"/>
      <c r="CRE243" s="60"/>
      <c r="CRF243" s="60"/>
      <c r="CRG243" s="60"/>
      <c r="CRH243" s="60"/>
      <c r="CRI243" s="60"/>
      <c r="CRJ243" s="60"/>
      <c r="CRK243" s="60"/>
      <c r="CRL243" s="60"/>
      <c r="CRM243" s="60"/>
      <c r="CRN243" s="60"/>
      <c r="CRO243" s="60"/>
      <c r="CRP243" s="60"/>
      <c r="CRQ243" s="60"/>
      <c r="CRR243" s="60"/>
      <c r="CRS243" s="60"/>
      <c r="CRT243" s="60"/>
      <c r="CRU243" s="60"/>
      <c r="CRV243" s="60"/>
      <c r="CRW243" s="60"/>
      <c r="CRX243" s="60"/>
      <c r="CRY243" s="60"/>
      <c r="CRZ243" s="60"/>
      <c r="CSA243" s="60"/>
      <c r="CSB243" s="60"/>
      <c r="CSC243" s="60"/>
      <c r="CSD243" s="60"/>
      <c r="CSE243" s="60"/>
      <c r="CSF243" s="60"/>
      <c r="CSG243" s="60"/>
      <c r="CSH243" s="60"/>
      <c r="CSI243" s="60"/>
      <c r="CSJ243" s="60"/>
      <c r="CSK243" s="60"/>
      <c r="CSL243" s="60"/>
      <c r="CSM243" s="60"/>
      <c r="CSN243" s="60"/>
      <c r="CSO243" s="60"/>
      <c r="CSP243" s="60"/>
      <c r="CSQ243" s="60"/>
      <c r="CSR243" s="60"/>
      <c r="CSS243" s="60"/>
      <c r="CST243" s="60"/>
      <c r="CSU243" s="60"/>
      <c r="CSV243" s="60"/>
      <c r="CSW243" s="60"/>
      <c r="CSX243" s="60"/>
      <c r="CSY243" s="60"/>
      <c r="CSZ243" s="60"/>
      <c r="CTA243" s="60"/>
      <c r="CTB243" s="60"/>
      <c r="CTC243" s="60"/>
      <c r="CTD243" s="60"/>
      <c r="CTE243" s="60"/>
      <c r="CTF243" s="60"/>
      <c r="CTG243" s="60"/>
      <c r="CTH243" s="60"/>
      <c r="CTI243" s="60"/>
      <c r="CTJ243" s="60"/>
      <c r="CTK243" s="60"/>
      <c r="CTL243" s="60"/>
      <c r="CTM243" s="60"/>
      <c r="CTN243" s="60"/>
      <c r="CTO243" s="60"/>
      <c r="CTP243" s="60"/>
      <c r="CTQ243" s="60"/>
      <c r="CTR243" s="60"/>
      <c r="CTS243" s="60"/>
      <c r="CTT243" s="60"/>
      <c r="CTU243" s="60"/>
      <c r="CTV243" s="60"/>
      <c r="CTW243" s="60"/>
      <c r="CTX243" s="60"/>
      <c r="CTY243" s="60"/>
      <c r="CTZ243" s="60"/>
      <c r="CUA243" s="60"/>
      <c r="CUB243" s="60"/>
      <c r="CUC243" s="60"/>
      <c r="CUD243" s="60"/>
      <c r="CUE243" s="60"/>
      <c r="CUF243" s="60"/>
      <c r="CUG243" s="60"/>
      <c r="CUH243" s="60"/>
      <c r="CUI243" s="60"/>
      <c r="CUJ243" s="60"/>
      <c r="CUK243" s="60"/>
      <c r="CUL243" s="60"/>
      <c r="CUM243" s="60"/>
      <c r="CUN243" s="60"/>
      <c r="CUO243" s="60"/>
      <c r="CUP243" s="60"/>
      <c r="CUQ243" s="60"/>
      <c r="CUR243" s="60"/>
      <c r="CUS243" s="60"/>
      <c r="CUT243" s="60"/>
      <c r="CUU243" s="60"/>
      <c r="CUV243" s="60"/>
      <c r="CUW243" s="60"/>
      <c r="CUX243" s="60"/>
      <c r="CUY243" s="60"/>
      <c r="CUZ243" s="60"/>
      <c r="CVA243" s="60"/>
      <c r="CVB243" s="60"/>
      <c r="CVC243" s="60"/>
      <c r="CVD243" s="60"/>
      <c r="CVE243" s="60"/>
      <c r="CVF243" s="60"/>
      <c r="CVG243" s="60"/>
      <c r="CVH243" s="60"/>
      <c r="CVI243" s="60"/>
      <c r="CVJ243" s="60"/>
      <c r="CVK243" s="60"/>
      <c r="CVL243" s="60"/>
      <c r="CVM243" s="60"/>
      <c r="CVN243" s="60"/>
      <c r="CVO243" s="60"/>
      <c r="CVP243" s="60"/>
      <c r="CVQ243" s="60"/>
      <c r="CVR243" s="60"/>
      <c r="CVS243" s="60"/>
      <c r="CVT243" s="60"/>
      <c r="CVU243" s="60"/>
      <c r="CVV243" s="60"/>
      <c r="CVW243" s="60"/>
      <c r="CVX243" s="60"/>
      <c r="CVY243" s="60"/>
      <c r="CVZ243" s="60"/>
      <c r="CWA243" s="60"/>
      <c r="CWB243" s="60"/>
      <c r="CWC243" s="60"/>
      <c r="CWD243" s="60"/>
      <c r="CWE243" s="60"/>
      <c r="CWF243" s="60"/>
      <c r="CWG243" s="60"/>
      <c r="CWH243" s="60"/>
      <c r="CWI243" s="60"/>
      <c r="CWJ243" s="60"/>
      <c r="CWK243" s="60"/>
      <c r="CWL243" s="60"/>
      <c r="CWM243" s="60"/>
      <c r="CWN243" s="60"/>
      <c r="CWO243" s="60"/>
      <c r="CWP243" s="60"/>
      <c r="CWQ243" s="60"/>
      <c r="CWR243" s="60"/>
      <c r="CWS243" s="60"/>
      <c r="CWT243" s="60"/>
      <c r="CWU243" s="60"/>
      <c r="CWV243" s="60"/>
      <c r="CWW243" s="60"/>
      <c r="CWX243" s="60"/>
      <c r="CWY243" s="60"/>
      <c r="CWZ243" s="60"/>
      <c r="CXA243" s="60"/>
      <c r="CXB243" s="60"/>
      <c r="CXC243" s="60"/>
      <c r="CXD243" s="60"/>
      <c r="CXE243" s="60"/>
      <c r="CXF243" s="60"/>
      <c r="CXG243" s="60"/>
      <c r="CXH243" s="60"/>
      <c r="CXI243" s="60"/>
      <c r="CXJ243" s="60"/>
      <c r="CXK243" s="60"/>
      <c r="CXL243" s="60"/>
      <c r="CXM243" s="60"/>
      <c r="CXN243" s="60"/>
      <c r="CXO243" s="60"/>
      <c r="CXP243" s="60"/>
      <c r="CXQ243" s="60"/>
      <c r="CXR243" s="60"/>
      <c r="CXS243" s="60"/>
      <c r="CXT243" s="60"/>
      <c r="CXU243" s="60"/>
      <c r="CXV243" s="60"/>
      <c r="CXW243" s="60"/>
      <c r="CXX243" s="60"/>
      <c r="CXY243" s="60"/>
      <c r="CXZ243" s="60"/>
      <c r="CYA243" s="60"/>
      <c r="CYB243" s="60"/>
      <c r="CYC243" s="60"/>
      <c r="CYD243" s="60"/>
      <c r="CYE243" s="60"/>
      <c r="CYF243" s="60"/>
      <c r="CYG243" s="60"/>
      <c r="CYH243" s="60"/>
      <c r="CYI243" s="60"/>
      <c r="CYJ243" s="60"/>
      <c r="CYK243" s="60"/>
      <c r="CYL243" s="60"/>
      <c r="CYM243" s="60"/>
      <c r="CYN243" s="60"/>
      <c r="CYO243" s="60"/>
      <c r="CYP243" s="60"/>
      <c r="CYQ243" s="60"/>
      <c r="CYR243" s="60"/>
      <c r="CYS243" s="60"/>
      <c r="CYT243" s="60"/>
      <c r="CYU243" s="60"/>
      <c r="CYV243" s="60"/>
      <c r="CYW243" s="60"/>
      <c r="CYX243" s="60"/>
      <c r="CYY243" s="60"/>
      <c r="CYZ243" s="60"/>
      <c r="CZA243" s="60"/>
      <c r="CZB243" s="60"/>
      <c r="CZC243" s="60"/>
      <c r="CZD243" s="60"/>
      <c r="CZE243" s="60"/>
      <c r="CZF243" s="60"/>
      <c r="CZG243" s="60"/>
      <c r="CZH243" s="60"/>
      <c r="CZI243" s="60"/>
      <c r="CZJ243" s="60"/>
      <c r="CZK243" s="60"/>
      <c r="CZL243" s="60"/>
      <c r="CZM243" s="60"/>
      <c r="CZN243" s="60"/>
      <c r="CZO243" s="60"/>
      <c r="CZP243" s="60"/>
      <c r="CZQ243" s="60"/>
      <c r="CZR243" s="60"/>
      <c r="CZS243" s="60"/>
      <c r="CZT243" s="60"/>
      <c r="CZU243" s="60"/>
      <c r="CZV243" s="60"/>
      <c r="CZW243" s="60"/>
      <c r="CZX243" s="60"/>
      <c r="CZY243" s="60"/>
      <c r="CZZ243" s="60"/>
      <c r="DAA243" s="60"/>
      <c r="DAB243" s="60"/>
      <c r="DAC243" s="60"/>
      <c r="DAD243" s="60"/>
      <c r="DAE243" s="60"/>
      <c r="DAF243" s="60"/>
      <c r="DAG243" s="60"/>
      <c r="DAH243" s="60"/>
      <c r="DAI243" s="60"/>
      <c r="DAJ243" s="60"/>
      <c r="DAK243" s="60"/>
      <c r="DAL243" s="60"/>
      <c r="DAM243" s="60"/>
      <c r="DAN243" s="60"/>
      <c r="DAO243" s="60"/>
      <c r="DAP243" s="60"/>
      <c r="DAQ243" s="60"/>
      <c r="DAR243" s="60"/>
      <c r="DAS243" s="60"/>
      <c r="DAT243" s="60"/>
      <c r="DAU243" s="60"/>
      <c r="DAV243" s="60"/>
      <c r="DAW243" s="60"/>
      <c r="DAX243" s="60"/>
      <c r="DAY243" s="60"/>
      <c r="DAZ243" s="60"/>
      <c r="DBA243" s="60"/>
      <c r="DBB243" s="60"/>
      <c r="DBC243" s="60"/>
      <c r="DBD243" s="60"/>
      <c r="DBE243" s="60"/>
      <c r="DBF243" s="60"/>
      <c r="DBG243" s="60"/>
      <c r="DBH243" s="60"/>
      <c r="DBI243" s="60"/>
      <c r="DBJ243" s="60"/>
      <c r="DBK243" s="60"/>
      <c r="DBL243" s="60"/>
      <c r="DBM243" s="60"/>
      <c r="DBN243" s="60"/>
      <c r="DBO243" s="60"/>
      <c r="DBP243" s="60"/>
      <c r="DBQ243" s="60"/>
      <c r="DBR243" s="60"/>
      <c r="DBS243" s="60"/>
      <c r="DBT243" s="60"/>
      <c r="DBU243" s="60"/>
      <c r="DBV243" s="60"/>
      <c r="DBW243" s="60"/>
      <c r="DBX243" s="60"/>
      <c r="DBY243" s="60"/>
      <c r="DBZ243" s="60"/>
      <c r="DCA243" s="60"/>
      <c r="DCB243" s="60"/>
      <c r="DCC243" s="60"/>
      <c r="DCD243" s="60"/>
      <c r="DCE243" s="60"/>
      <c r="DCF243" s="60"/>
      <c r="DCG243" s="60"/>
      <c r="DCH243" s="60"/>
      <c r="DCI243" s="60"/>
      <c r="DCJ243" s="60"/>
      <c r="DCK243" s="60"/>
      <c r="DCL243" s="60"/>
      <c r="DCM243" s="60"/>
      <c r="DCN243" s="60"/>
      <c r="DCO243" s="60"/>
      <c r="DCP243" s="60"/>
      <c r="DCQ243" s="60"/>
      <c r="DCR243" s="60"/>
      <c r="DCS243" s="60"/>
      <c r="DCT243" s="60"/>
      <c r="DCU243" s="60"/>
      <c r="DCV243" s="60"/>
      <c r="DCW243" s="60"/>
      <c r="DCX243" s="60"/>
      <c r="DCY243" s="60"/>
      <c r="DCZ243" s="60"/>
      <c r="DDA243" s="60"/>
      <c r="DDB243" s="60"/>
      <c r="DDC243" s="60"/>
      <c r="DDD243" s="60"/>
      <c r="DDE243" s="60"/>
      <c r="DDF243" s="60"/>
      <c r="DDG243" s="60"/>
      <c r="DDH243" s="60"/>
      <c r="DDI243" s="60"/>
      <c r="DDJ243" s="60"/>
      <c r="DDK243" s="60"/>
      <c r="DDL243" s="60"/>
      <c r="DDM243" s="60"/>
      <c r="DDN243" s="60"/>
      <c r="DDO243" s="60"/>
      <c r="DDP243" s="60"/>
      <c r="DDQ243" s="60"/>
      <c r="DDR243" s="60"/>
      <c r="DDS243" s="60"/>
      <c r="DDT243" s="60"/>
      <c r="DDU243" s="60"/>
      <c r="DDV243" s="60"/>
      <c r="DDW243" s="60"/>
      <c r="DDX243" s="60"/>
      <c r="DDY243" s="60"/>
      <c r="DDZ243" s="60"/>
      <c r="DEA243" s="60"/>
      <c r="DEB243" s="60"/>
      <c r="DEC243" s="60"/>
      <c r="DED243" s="60"/>
      <c r="DEE243" s="60"/>
      <c r="DEF243" s="60"/>
      <c r="DEG243" s="60"/>
      <c r="DEH243" s="60"/>
      <c r="DEI243" s="60"/>
      <c r="DEJ243" s="60"/>
      <c r="DEK243" s="60"/>
      <c r="DEL243" s="60"/>
      <c r="DEM243" s="60"/>
      <c r="DEN243" s="60"/>
      <c r="DEO243" s="60"/>
      <c r="DEP243" s="60"/>
      <c r="DEQ243" s="60"/>
      <c r="DER243" s="60"/>
      <c r="DES243" s="60"/>
      <c r="DET243" s="60"/>
      <c r="DEU243" s="60"/>
      <c r="DEV243" s="60"/>
      <c r="DEW243" s="60"/>
      <c r="DEX243" s="60"/>
      <c r="DEY243" s="60"/>
      <c r="DEZ243" s="60"/>
      <c r="DFA243" s="60"/>
      <c r="DFB243" s="60"/>
      <c r="DFC243" s="60"/>
      <c r="DFD243" s="60"/>
      <c r="DFE243" s="60"/>
      <c r="DFF243" s="60"/>
      <c r="DFG243" s="60"/>
      <c r="DFH243" s="60"/>
      <c r="DFI243" s="60"/>
      <c r="DFJ243" s="60"/>
      <c r="DFK243" s="60"/>
      <c r="DFL243" s="60"/>
      <c r="DFM243" s="60"/>
      <c r="DFN243" s="60"/>
      <c r="DFO243" s="60"/>
      <c r="DFP243" s="60"/>
      <c r="DFQ243" s="60"/>
      <c r="DFR243" s="60"/>
      <c r="DFS243" s="60"/>
      <c r="DFT243" s="60"/>
      <c r="DFU243" s="60"/>
      <c r="DFV243" s="60"/>
      <c r="DFW243" s="60"/>
      <c r="DFX243" s="60"/>
      <c r="DFY243" s="60"/>
      <c r="DFZ243" s="60"/>
      <c r="DGA243" s="60"/>
      <c r="DGB243" s="60"/>
      <c r="DGC243" s="60"/>
      <c r="DGD243" s="60"/>
      <c r="DGE243" s="60"/>
      <c r="DGF243" s="60"/>
      <c r="DGG243" s="60"/>
      <c r="DGH243" s="60"/>
      <c r="DGI243" s="60"/>
      <c r="DGJ243" s="60"/>
      <c r="DGK243" s="60"/>
      <c r="DGL243" s="60"/>
      <c r="DGM243" s="60"/>
      <c r="DGN243" s="60"/>
      <c r="DGO243" s="60"/>
      <c r="DGP243" s="60"/>
      <c r="DGQ243" s="60"/>
      <c r="DGR243" s="60"/>
      <c r="DGS243" s="60"/>
      <c r="DGT243" s="60"/>
      <c r="DGU243" s="60"/>
      <c r="DGV243" s="60"/>
      <c r="DGW243" s="60"/>
      <c r="DGX243" s="60"/>
      <c r="DGY243" s="60"/>
      <c r="DGZ243" s="60"/>
      <c r="DHA243" s="60"/>
      <c r="DHB243" s="60"/>
      <c r="DHC243" s="60"/>
      <c r="DHD243" s="60"/>
      <c r="DHE243" s="60"/>
      <c r="DHF243" s="60"/>
      <c r="DHG243" s="60"/>
      <c r="DHH243" s="60"/>
      <c r="DHI243" s="60"/>
      <c r="DHJ243" s="60"/>
      <c r="DHK243" s="60"/>
      <c r="DHL243" s="60"/>
      <c r="DHM243" s="60"/>
      <c r="DHN243" s="60"/>
      <c r="DHO243" s="60"/>
      <c r="DHP243" s="60"/>
      <c r="DHQ243" s="60"/>
      <c r="DHR243" s="60"/>
      <c r="DHS243" s="60"/>
      <c r="DHT243" s="60"/>
      <c r="DHU243" s="60"/>
      <c r="DHV243" s="60"/>
      <c r="DHW243" s="60"/>
      <c r="DHX243" s="60"/>
      <c r="DHY243" s="60"/>
      <c r="DHZ243" s="60"/>
      <c r="DIA243" s="60"/>
      <c r="DIB243" s="60"/>
      <c r="DIC243" s="60"/>
      <c r="DID243" s="60"/>
      <c r="DIE243" s="60"/>
      <c r="DIF243" s="60"/>
      <c r="DIG243" s="60"/>
      <c r="DIH243" s="60"/>
      <c r="DII243" s="60"/>
      <c r="DIJ243" s="60"/>
      <c r="DIK243" s="60"/>
      <c r="DIL243" s="60"/>
      <c r="DIM243" s="60"/>
      <c r="DIN243" s="60"/>
      <c r="DIO243" s="60"/>
      <c r="DIP243" s="60"/>
      <c r="DIQ243" s="60"/>
      <c r="DIR243" s="60"/>
      <c r="DIS243" s="60"/>
      <c r="DIT243" s="60"/>
      <c r="DIU243" s="60"/>
      <c r="DIV243" s="60"/>
      <c r="DIW243" s="60"/>
      <c r="DIX243" s="60"/>
      <c r="DIY243" s="60"/>
      <c r="DIZ243" s="60"/>
      <c r="DJA243" s="60"/>
      <c r="DJB243" s="60"/>
      <c r="DJC243" s="60"/>
      <c r="DJD243" s="60"/>
      <c r="DJE243" s="60"/>
      <c r="DJF243" s="60"/>
      <c r="DJG243" s="60"/>
      <c r="DJH243" s="60"/>
      <c r="DJI243" s="60"/>
      <c r="DJJ243" s="60"/>
      <c r="DJK243" s="60"/>
      <c r="DJL243" s="60"/>
      <c r="DJM243" s="60"/>
      <c r="DJN243" s="60"/>
      <c r="DJO243" s="60"/>
      <c r="DJP243" s="60"/>
      <c r="DJQ243" s="60"/>
      <c r="DJR243" s="60"/>
      <c r="DJS243" s="60"/>
      <c r="DJT243" s="60"/>
      <c r="DJU243" s="60"/>
      <c r="DJV243" s="60"/>
      <c r="DJW243" s="60"/>
      <c r="DJX243" s="60"/>
      <c r="DJY243" s="60"/>
      <c r="DJZ243" s="60"/>
      <c r="DKA243" s="60"/>
      <c r="DKB243" s="60"/>
      <c r="DKC243" s="60"/>
      <c r="DKD243" s="60"/>
      <c r="DKE243" s="60"/>
      <c r="DKF243" s="60"/>
      <c r="DKG243" s="60"/>
      <c r="DKH243" s="60"/>
      <c r="DKI243" s="60"/>
      <c r="DKJ243" s="60"/>
      <c r="DKK243" s="60"/>
      <c r="DKL243" s="60"/>
      <c r="DKM243" s="60"/>
      <c r="DKN243" s="60"/>
      <c r="DKO243" s="60"/>
      <c r="DKP243" s="60"/>
      <c r="DKQ243" s="60"/>
      <c r="DKR243" s="60"/>
      <c r="DKS243" s="60"/>
      <c r="DKT243" s="60"/>
      <c r="DKU243" s="60"/>
      <c r="DKV243" s="60"/>
      <c r="DKW243" s="60"/>
      <c r="DKX243" s="60"/>
      <c r="DKY243" s="60"/>
      <c r="DKZ243" s="60"/>
      <c r="DLA243" s="60"/>
      <c r="DLB243" s="60"/>
      <c r="DLC243" s="60"/>
      <c r="DLD243" s="60"/>
      <c r="DLE243" s="60"/>
      <c r="DLF243" s="60"/>
      <c r="DLG243" s="60"/>
      <c r="DLH243" s="60"/>
      <c r="DLI243" s="60"/>
      <c r="DLJ243" s="60"/>
      <c r="DLK243" s="60"/>
      <c r="DLL243" s="60"/>
      <c r="DLM243" s="60"/>
      <c r="DLN243" s="60"/>
      <c r="DLO243" s="60"/>
      <c r="DLP243" s="60"/>
      <c r="DLQ243" s="60"/>
      <c r="DLR243" s="60"/>
      <c r="DLS243" s="60"/>
      <c r="DLT243" s="60"/>
      <c r="DLU243" s="60"/>
      <c r="DLV243" s="60"/>
      <c r="DLW243" s="60"/>
      <c r="DLX243" s="60"/>
      <c r="DLY243" s="60"/>
      <c r="DLZ243" s="60"/>
      <c r="DMA243" s="60"/>
      <c r="DMB243" s="60"/>
      <c r="DMC243" s="60"/>
      <c r="DMD243" s="60"/>
      <c r="DME243" s="60"/>
      <c r="DMF243" s="60"/>
      <c r="DMG243" s="60"/>
      <c r="DMH243" s="60"/>
      <c r="DMI243" s="60"/>
      <c r="DMJ243" s="60"/>
      <c r="DMK243" s="60"/>
      <c r="DML243" s="60"/>
      <c r="DMM243" s="60"/>
      <c r="DMN243" s="60"/>
      <c r="DMO243" s="60"/>
      <c r="DMP243" s="60"/>
      <c r="DMQ243" s="60"/>
      <c r="DMR243" s="60"/>
      <c r="DMS243" s="60"/>
      <c r="DMT243" s="60"/>
      <c r="DMU243" s="60"/>
      <c r="DMV243" s="60"/>
      <c r="DMW243" s="60"/>
      <c r="DMX243" s="60"/>
      <c r="DMY243" s="60"/>
      <c r="DMZ243" s="60"/>
      <c r="DNA243" s="60"/>
      <c r="DNB243" s="60"/>
      <c r="DNC243" s="60"/>
      <c r="DND243" s="60"/>
      <c r="DNE243" s="60"/>
      <c r="DNF243" s="60"/>
      <c r="DNG243" s="60"/>
      <c r="DNH243" s="60"/>
      <c r="DNI243" s="60"/>
      <c r="DNJ243" s="60"/>
      <c r="DNK243" s="60"/>
      <c r="DNL243" s="60"/>
      <c r="DNM243" s="60"/>
      <c r="DNN243" s="60"/>
      <c r="DNO243" s="60"/>
      <c r="DNP243" s="60"/>
      <c r="DNQ243" s="60"/>
      <c r="DNR243" s="60"/>
      <c r="DNS243" s="60"/>
      <c r="DNT243" s="60"/>
      <c r="DNU243" s="60"/>
      <c r="DNV243" s="60"/>
      <c r="DNW243" s="60"/>
      <c r="DNX243" s="60"/>
      <c r="DNY243" s="60"/>
      <c r="DNZ243" s="60"/>
      <c r="DOA243" s="60"/>
      <c r="DOB243" s="60"/>
      <c r="DOC243" s="60"/>
      <c r="DOD243" s="60"/>
      <c r="DOE243" s="60"/>
      <c r="DOF243" s="60"/>
      <c r="DOG243" s="60"/>
      <c r="DOH243" s="60"/>
      <c r="DOI243" s="60"/>
      <c r="DOJ243" s="60"/>
      <c r="DOK243" s="60"/>
      <c r="DOL243" s="60"/>
      <c r="DOM243" s="60"/>
      <c r="DON243" s="60"/>
      <c r="DOO243" s="60"/>
      <c r="DOP243" s="60"/>
      <c r="DOQ243" s="60"/>
      <c r="DOR243" s="60"/>
      <c r="DOS243" s="60"/>
      <c r="DOT243" s="60"/>
      <c r="DOU243" s="60"/>
      <c r="DOV243" s="60"/>
      <c r="DOW243" s="60"/>
      <c r="DOX243" s="60"/>
      <c r="DOY243" s="60"/>
      <c r="DOZ243" s="60"/>
      <c r="DPA243" s="60"/>
      <c r="DPB243" s="60"/>
      <c r="DPC243" s="60"/>
      <c r="DPD243" s="60"/>
      <c r="DPE243" s="60"/>
      <c r="DPF243" s="60"/>
      <c r="DPG243" s="60"/>
      <c r="DPH243" s="60"/>
      <c r="DPI243" s="60"/>
      <c r="DPJ243" s="60"/>
      <c r="DPK243" s="60"/>
      <c r="DPL243" s="60"/>
      <c r="DPM243" s="60"/>
      <c r="DPN243" s="60"/>
      <c r="DPO243" s="60"/>
      <c r="DPP243" s="60"/>
      <c r="DPQ243" s="60"/>
      <c r="DPR243" s="60"/>
      <c r="DPS243" s="60"/>
      <c r="DPT243" s="60"/>
      <c r="DPU243" s="60"/>
      <c r="DPV243" s="60"/>
      <c r="DPW243" s="60"/>
      <c r="DPX243" s="60"/>
      <c r="DPY243" s="60"/>
      <c r="DPZ243" s="60"/>
      <c r="DQA243" s="60"/>
      <c r="DQB243" s="60"/>
      <c r="DQC243" s="60"/>
      <c r="DQD243" s="60"/>
      <c r="DQE243" s="60"/>
      <c r="DQF243" s="60"/>
      <c r="DQG243" s="60"/>
      <c r="DQH243" s="60"/>
      <c r="DQI243" s="60"/>
      <c r="DQJ243" s="60"/>
      <c r="DQK243" s="60"/>
      <c r="DQL243" s="60"/>
      <c r="DQM243" s="60"/>
      <c r="DQN243" s="60"/>
      <c r="DQO243" s="60"/>
      <c r="DQP243" s="60"/>
      <c r="DQQ243" s="60"/>
      <c r="DQR243" s="60"/>
      <c r="DQS243" s="60"/>
      <c r="DQT243" s="60"/>
      <c r="DQU243" s="60"/>
      <c r="DQV243" s="60"/>
      <c r="DQW243" s="60"/>
      <c r="DQX243" s="60"/>
      <c r="DQY243" s="60"/>
      <c r="DQZ243" s="60"/>
      <c r="DRA243" s="60"/>
      <c r="DRB243" s="60"/>
      <c r="DRC243" s="60"/>
      <c r="DRD243" s="60"/>
      <c r="DRE243" s="60"/>
      <c r="DRF243" s="60"/>
      <c r="DRG243" s="60"/>
      <c r="DRH243" s="60"/>
      <c r="DRI243" s="60"/>
      <c r="DRJ243" s="60"/>
      <c r="DRK243" s="60"/>
      <c r="DRL243" s="60"/>
      <c r="DRM243" s="60"/>
      <c r="DRN243" s="60"/>
      <c r="DRO243" s="60"/>
      <c r="DRP243" s="60"/>
      <c r="DRQ243" s="60"/>
      <c r="DRR243" s="60"/>
      <c r="DRS243" s="60"/>
      <c r="DRT243" s="60"/>
      <c r="DRU243" s="60"/>
      <c r="DRV243" s="60"/>
      <c r="DRW243" s="60"/>
      <c r="DRX243" s="60"/>
      <c r="DRY243" s="60"/>
      <c r="DRZ243" s="60"/>
      <c r="DSA243" s="60"/>
      <c r="DSB243" s="60"/>
      <c r="DSC243" s="60"/>
      <c r="DSD243" s="60"/>
      <c r="DSE243" s="60"/>
      <c r="DSF243" s="60"/>
      <c r="DSG243" s="60"/>
      <c r="DSH243" s="60"/>
      <c r="DSI243" s="60"/>
      <c r="DSJ243" s="60"/>
      <c r="DSK243" s="60"/>
      <c r="DSL243" s="60"/>
      <c r="DSM243" s="60"/>
      <c r="DSN243" s="60"/>
      <c r="DSO243" s="60"/>
      <c r="DSP243" s="60"/>
      <c r="DSQ243" s="60"/>
      <c r="DSR243" s="60"/>
      <c r="DSS243" s="60"/>
      <c r="DST243" s="60"/>
      <c r="DSU243" s="60"/>
      <c r="DSV243" s="60"/>
      <c r="DSW243" s="60"/>
      <c r="DSX243" s="60"/>
      <c r="DSY243" s="60"/>
      <c r="DSZ243" s="60"/>
      <c r="DTA243" s="60"/>
      <c r="DTB243" s="60"/>
      <c r="DTC243" s="60"/>
      <c r="DTD243" s="60"/>
      <c r="DTE243" s="60"/>
      <c r="DTF243" s="60"/>
      <c r="DTG243" s="60"/>
      <c r="DTH243" s="60"/>
      <c r="DTI243" s="60"/>
      <c r="DTJ243" s="60"/>
      <c r="DTK243" s="60"/>
      <c r="DTL243" s="60"/>
      <c r="DTM243" s="60"/>
      <c r="DTN243" s="60"/>
      <c r="DTO243" s="60"/>
      <c r="DTP243" s="60"/>
      <c r="DTQ243" s="60"/>
      <c r="DTR243" s="60"/>
      <c r="DTS243" s="60"/>
      <c r="DTT243" s="60"/>
      <c r="DTU243" s="60"/>
      <c r="DTV243" s="60"/>
      <c r="DTW243" s="60"/>
      <c r="DTX243" s="60"/>
      <c r="DTY243" s="60"/>
      <c r="DTZ243" s="60"/>
      <c r="DUA243" s="60"/>
      <c r="DUB243" s="60"/>
      <c r="DUC243" s="60"/>
      <c r="DUD243" s="60"/>
      <c r="DUE243" s="60"/>
      <c r="DUF243" s="60"/>
      <c r="DUG243" s="60"/>
      <c r="DUH243" s="60"/>
      <c r="DUI243" s="60"/>
      <c r="DUJ243" s="60"/>
      <c r="DUK243" s="60"/>
      <c r="DUL243" s="60"/>
      <c r="DUM243" s="60"/>
      <c r="DUN243" s="60"/>
      <c r="DUO243" s="60"/>
      <c r="DUP243" s="60"/>
      <c r="DUQ243" s="60"/>
      <c r="DUR243" s="60"/>
      <c r="DUS243" s="60"/>
      <c r="DUT243" s="60"/>
      <c r="DUU243" s="60"/>
      <c r="DUV243" s="60"/>
      <c r="DUW243" s="60"/>
      <c r="DUX243" s="60"/>
      <c r="DUY243" s="60"/>
      <c r="DUZ243" s="60"/>
      <c r="DVA243" s="60"/>
      <c r="DVB243" s="60"/>
      <c r="DVC243" s="60"/>
      <c r="DVD243" s="60"/>
      <c r="DVE243" s="60"/>
      <c r="DVF243" s="60"/>
      <c r="DVG243" s="60"/>
      <c r="DVH243" s="60"/>
      <c r="DVI243" s="60"/>
      <c r="DVJ243" s="60"/>
      <c r="DVK243" s="60"/>
      <c r="DVL243" s="60"/>
      <c r="DVM243" s="60"/>
      <c r="DVN243" s="60"/>
      <c r="DVO243" s="60"/>
      <c r="DVP243" s="60"/>
      <c r="DVQ243" s="60"/>
      <c r="DVR243" s="60"/>
      <c r="DVS243" s="60"/>
      <c r="DVT243" s="60"/>
      <c r="DVU243" s="60"/>
      <c r="DVV243" s="60"/>
      <c r="DVW243" s="60"/>
      <c r="DVX243" s="60"/>
      <c r="DVY243" s="60"/>
      <c r="DVZ243" s="60"/>
      <c r="DWA243" s="60"/>
      <c r="DWB243" s="60"/>
      <c r="DWC243" s="60"/>
      <c r="DWD243" s="60"/>
      <c r="DWE243" s="60"/>
      <c r="DWF243" s="60"/>
      <c r="DWG243" s="60"/>
      <c r="DWH243" s="60"/>
      <c r="DWI243" s="60"/>
      <c r="DWJ243" s="60"/>
      <c r="DWK243" s="60"/>
      <c r="DWL243" s="60"/>
      <c r="DWM243" s="60"/>
      <c r="DWN243" s="60"/>
      <c r="DWO243" s="60"/>
      <c r="DWP243" s="60"/>
      <c r="DWQ243" s="60"/>
      <c r="DWR243" s="60"/>
      <c r="DWS243" s="60"/>
      <c r="DWT243" s="60"/>
      <c r="DWU243" s="60"/>
      <c r="DWV243" s="60"/>
      <c r="DWW243" s="60"/>
      <c r="DWX243" s="60"/>
      <c r="DWY243" s="60"/>
      <c r="DWZ243" s="60"/>
      <c r="DXA243" s="60"/>
      <c r="DXB243" s="60"/>
      <c r="DXC243" s="60"/>
      <c r="DXD243" s="60"/>
      <c r="DXE243" s="60"/>
      <c r="DXF243" s="60"/>
      <c r="DXG243" s="60"/>
      <c r="DXH243" s="60"/>
      <c r="DXI243" s="60"/>
      <c r="DXJ243" s="60"/>
      <c r="DXK243" s="60"/>
      <c r="DXL243" s="60"/>
      <c r="DXM243" s="60"/>
      <c r="DXN243" s="60"/>
      <c r="DXO243" s="60"/>
      <c r="DXP243" s="60"/>
      <c r="DXQ243" s="60"/>
      <c r="DXR243" s="60"/>
      <c r="DXS243" s="60"/>
      <c r="DXT243" s="60"/>
      <c r="DXU243" s="60"/>
      <c r="DXV243" s="60"/>
      <c r="DXW243" s="60"/>
      <c r="DXX243" s="60"/>
      <c r="DXY243" s="60"/>
      <c r="DXZ243" s="60"/>
      <c r="DYA243" s="60"/>
      <c r="DYB243" s="60"/>
      <c r="DYC243" s="60"/>
      <c r="DYD243" s="60"/>
      <c r="DYE243" s="60"/>
      <c r="DYF243" s="60"/>
      <c r="DYG243" s="60"/>
      <c r="DYH243" s="60"/>
      <c r="DYI243" s="60"/>
      <c r="DYJ243" s="60"/>
      <c r="DYK243" s="60"/>
      <c r="DYL243" s="60"/>
      <c r="DYM243" s="60"/>
      <c r="DYN243" s="60"/>
      <c r="DYO243" s="60"/>
      <c r="DYP243" s="60"/>
      <c r="DYQ243" s="60"/>
      <c r="DYR243" s="60"/>
      <c r="DYS243" s="60"/>
      <c r="DYT243" s="60"/>
      <c r="DYU243" s="60"/>
      <c r="DYV243" s="60"/>
      <c r="DYW243" s="60"/>
      <c r="DYX243" s="60"/>
      <c r="DYY243" s="60"/>
      <c r="DYZ243" s="60"/>
      <c r="DZA243" s="60"/>
      <c r="DZB243" s="60"/>
      <c r="DZC243" s="60"/>
      <c r="DZD243" s="60"/>
      <c r="DZE243" s="60"/>
      <c r="DZF243" s="60"/>
      <c r="DZG243" s="60"/>
      <c r="DZH243" s="60"/>
      <c r="DZI243" s="60"/>
      <c r="DZJ243" s="60"/>
      <c r="DZK243" s="60"/>
      <c r="DZL243" s="60"/>
      <c r="DZM243" s="60"/>
      <c r="DZN243" s="60"/>
      <c r="DZO243" s="60"/>
      <c r="DZP243" s="60"/>
      <c r="DZQ243" s="60"/>
      <c r="DZR243" s="60"/>
      <c r="DZS243" s="60"/>
      <c r="DZT243" s="60"/>
      <c r="DZU243" s="60"/>
      <c r="DZV243" s="60"/>
      <c r="DZW243" s="60"/>
      <c r="DZX243" s="60"/>
      <c r="DZY243" s="60"/>
      <c r="DZZ243" s="60"/>
      <c r="EAA243" s="60"/>
      <c r="EAB243" s="60"/>
      <c r="EAC243" s="60"/>
      <c r="EAD243" s="60"/>
      <c r="EAE243" s="60"/>
      <c r="EAF243" s="60"/>
      <c r="EAG243" s="60"/>
      <c r="EAH243" s="60"/>
      <c r="EAI243" s="60"/>
      <c r="EAJ243" s="60"/>
      <c r="EAK243" s="60"/>
      <c r="EAL243" s="60"/>
      <c r="EAM243" s="60"/>
      <c r="EAN243" s="60"/>
      <c r="EAO243" s="60"/>
      <c r="EAP243" s="60"/>
      <c r="EAQ243" s="60"/>
      <c r="EAR243" s="60"/>
      <c r="EAS243" s="60"/>
      <c r="EAT243" s="60"/>
      <c r="EAU243" s="60"/>
      <c r="EAV243" s="60"/>
      <c r="EAW243" s="60"/>
      <c r="EAX243" s="60"/>
      <c r="EAY243" s="60"/>
      <c r="EAZ243" s="60"/>
      <c r="EBA243" s="60"/>
      <c r="EBB243" s="60"/>
      <c r="EBC243" s="60"/>
      <c r="EBD243" s="60"/>
      <c r="EBE243" s="60"/>
      <c r="EBF243" s="60"/>
      <c r="EBG243" s="60"/>
      <c r="EBH243" s="60"/>
      <c r="EBI243" s="60"/>
      <c r="EBJ243" s="60"/>
      <c r="EBK243" s="60"/>
      <c r="EBL243" s="60"/>
      <c r="EBM243" s="60"/>
      <c r="EBN243" s="60"/>
      <c r="EBO243" s="60"/>
      <c r="EBP243" s="60"/>
      <c r="EBQ243" s="60"/>
      <c r="EBR243" s="60"/>
      <c r="EBS243" s="60"/>
      <c r="EBT243" s="60"/>
      <c r="EBU243" s="60"/>
      <c r="EBV243" s="60"/>
      <c r="EBW243" s="60"/>
      <c r="EBX243" s="60"/>
      <c r="EBY243" s="60"/>
      <c r="EBZ243" s="60"/>
      <c r="ECA243" s="60"/>
      <c r="ECB243" s="60"/>
      <c r="ECC243" s="60"/>
      <c r="ECD243" s="60"/>
      <c r="ECE243" s="60"/>
      <c r="ECF243" s="60"/>
      <c r="ECG243" s="60"/>
      <c r="ECH243" s="60"/>
      <c r="ECI243" s="60"/>
      <c r="ECJ243" s="60"/>
      <c r="ECK243" s="60"/>
      <c r="ECL243" s="60"/>
      <c r="ECM243" s="60"/>
      <c r="ECN243" s="60"/>
      <c r="ECO243" s="60"/>
      <c r="ECP243" s="60"/>
      <c r="ECQ243" s="60"/>
      <c r="ECR243" s="60"/>
      <c r="ECS243" s="60"/>
      <c r="ECT243" s="60"/>
      <c r="ECU243" s="60"/>
      <c r="ECV243" s="60"/>
      <c r="ECW243" s="60"/>
      <c r="ECX243" s="60"/>
      <c r="ECY243" s="60"/>
      <c r="ECZ243" s="60"/>
      <c r="EDA243" s="60"/>
      <c r="EDB243" s="60"/>
      <c r="EDC243" s="60"/>
      <c r="EDD243" s="60"/>
      <c r="EDE243" s="60"/>
      <c r="EDF243" s="60"/>
      <c r="EDG243" s="60"/>
      <c r="EDH243" s="60"/>
      <c r="EDI243" s="60"/>
      <c r="EDJ243" s="60"/>
      <c r="EDK243" s="60"/>
      <c r="EDL243" s="60"/>
      <c r="EDM243" s="60"/>
      <c r="EDN243" s="60"/>
      <c r="EDO243" s="60"/>
      <c r="EDP243" s="60"/>
      <c r="EDQ243" s="60"/>
      <c r="EDR243" s="60"/>
      <c r="EDS243" s="60"/>
      <c r="EDT243" s="60"/>
      <c r="EDU243" s="60"/>
      <c r="EDV243" s="60"/>
      <c r="EDW243" s="60"/>
      <c r="EDX243" s="60"/>
      <c r="EDY243" s="60"/>
      <c r="EDZ243" s="60"/>
      <c r="EEA243" s="60"/>
      <c r="EEB243" s="60"/>
      <c r="EEC243" s="60"/>
      <c r="EED243" s="60"/>
      <c r="EEE243" s="60"/>
      <c r="EEF243" s="60"/>
      <c r="EEG243" s="60"/>
      <c r="EEH243" s="60"/>
      <c r="EEI243" s="60"/>
      <c r="EEJ243" s="60"/>
      <c r="EEK243" s="60"/>
      <c r="EEL243" s="60"/>
      <c r="EEM243" s="60"/>
      <c r="EEN243" s="60"/>
      <c r="EEO243" s="60"/>
      <c r="EEP243" s="60"/>
      <c r="EEQ243" s="60"/>
      <c r="EER243" s="60"/>
      <c r="EES243" s="60"/>
      <c r="EET243" s="60"/>
      <c r="EEU243" s="60"/>
      <c r="EEV243" s="60"/>
      <c r="EEW243" s="60"/>
      <c r="EEX243" s="60"/>
      <c r="EEY243" s="60"/>
      <c r="EEZ243" s="60"/>
      <c r="EFA243" s="60"/>
      <c r="EFB243" s="60"/>
      <c r="EFC243" s="60"/>
      <c r="EFD243" s="60"/>
      <c r="EFE243" s="60"/>
      <c r="EFF243" s="60"/>
      <c r="EFG243" s="60"/>
      <c r="EFH243" s="60"/>
      <c r="EFI243" s="60"/>
      <c r="EFJ243" s="60"/>
      <c r="EFK243" s="60"/>
      <c r="EFL243" s="60"/>
      <c r="EFM243" s="60"/>
      <c r="EFN243" s="60"/>
      <c r="EFO243" s="60"/>
      <c r="EFP243" s="60"/>
      <c r="EFQ243" s="60"/>
      <c r="EFR243" s="60"/>
      <c r="EFS243" s="60"/>
      <c r="EFT243" s="60"/>
      <c r="EFU243" s="60"/>
      <c r="EFV243" s="60"/>
      <c r="EFW243" s="60"/>
      <c r="EFX243" s="60"/>
      <c r="EFY243" s="60"/>
      <c r="EFZ243" s="60"/>
      <c r="EGA243" s="60"/>
      <c r="EGB243" s="60"/>
      <c r="EGC243" s="60"/>
      <c r="EGD243" s="60"/>
      <c r="EGE243" s="60"/>
      <c r="EGF243" s="60"/>
      <c r="EGG243" s="60"/>
      <c r="EGH243" s="60"/>
      <c r="EGI243" s="60"/>
      <c r="EGJ243" s="60"/>
      <c r="EGK243" s="60"/>
      <c r="EGL243" s="60"/>
      <c r="EGM243" s="60"/>
      <c r="EGN243" s="60"/>
      <c r="EGO243" s="60"/>
      <c r="EGP243" s="60"/>
      <c r="EGQ243" s="60"/>
      <c r="EGR243" s="60"/>
      <c r="EGS243" s="60"/>
      <c r="EGT243" s="60"/>
      <c r="EGU243" s="60"/>
      <c r="EGV243" s="60"/>
      <c r="EGW243" s="60"/>
      <c r="EGX243" s="60"/>
      <c r="EGY243" s="60"/>
      <c r="EGZ243" s="60"/>
      <c r="EHA243" s="60"/>
      <c r="EHB243" s="60"/>
      <c r="EHC243" s="60"/>
      <c r="EHD243" s="60"/>
      <c r="EHE243" s="60"/>
      <c r="EHF243" s="60"/>
      <c r="EHG243" s="60"/>
      <c r="EHH243" s="60"/>
      <c r="EHI243" s="60"/>
      <c r="EHJ243" s="60"/>
      <c r="EHK243" s="60"/>
      <c r="EHL243" s="60"/>
      <c r="EHM243" s="60"/>
      <c r="EHN243" s="60"/>
      <c r="EHO243" s="60"/>
      <c r="EHP243" s="60"/>
      <c r="EHQ243" s="60"/>
      <c r="EHR243" s="60"/>
      <c r="EHS243" s="60"/>
      <c r="EHT243" s="60"/>
      <c r="EHU243" s="60"/>
      <c r="EHV243" s="60"/>
      <c r="EHW243" s="60"/>
      <c r="EHX243" s="60"/>
      <c r="EHY243" s="60"/>
      <c r="EHZ243" s="60"/>
      <c r="EIA243" s="60"/>
      <c r="EIB243" s="60"/>
      <c r="EIC243" s="60"/>
      <c r="EID243" s="60"/>
      <c r="EIE243" s="60"/>
      <c r="EIF243" s="60"/>
      <c r="EIG243" s="60"/>
      <c r="EIH243" s="60"/>
      <c r="EII243" s="60"/>
      <c r="EIJ243" s="60"/>
      <c r="EIK243" s="60"/>
      <c r="EIL243" s="60"/>
      <c r="EIM243" s="60"/>
      <c r="EIN243" s="60"/>
      <c r="EIO243" s="60"/>
      <c r="EIP243" s="60"/>
      <c r="EIQ243" s="60"/>
      <c r="EIR243" s="60"/>
      <c r="EIS243" s="60"/>
      <c r="EIT243" s="60"/>
      <c r="EIU243" s="60"/>
      <c r="EIV243" s="60"/>
      <c r="EIW243" s="60"/>
      <c r="EIX243" s="60"/>
      <c r="EIY243" s="60"/>
      <c r="EIZ243" s="60"/>
      <c r="EJA243" s="60"/>
      <c r="EJB243" s="60"/>
      <c r="EJC243" s="60"/>
      <c r="EJD243" s="60"/>
      <c r="EJE243" s="60"/>
      <c r="EJF243" s="60"/>
      <c r="EJG243" s="60"/>
      <c r="EJH243" s="60"/>
      <c r="EJI243" s="60"/>
      <c r="EJJ243" s="60"/>
      <c r="EJK243" s="60"/>
      <c r="EJL243" s="60"/>
      <c r="EJM243" s="60"/>
      <c r="EJN243" s="60"/>
      <c r="EJO243" s="60"/>
      <c r="EJP243" s="60"/>
      <c r="EJQ243" s="60"/>
      <c r="EJR243" s="60"/>
      <c r="EJS243" s="60"/>
      <c r="EJT243" s="60"/>
      <c r="EJU243" s="60"/>
      <c r="EJV243" s="60"/>
      <c r="EJW243" s="60"/>
      <c r="EJX243" s="60"/>
      <c r="EJY243" s="60"/>
      <c r="EJZ243" s="60"/>
      <c r="EKA243" s="60"/>
      <c r="EKB243" s="60"/>
      <c r="EKC243" s="60"/>
      <c r="EKD243" s="60"/>
      <c r="EKE243" s="60"/>
      <c r="EKF243" s="60"/>
      <c r="EKG243" s="60"/>
      <c r="EKH243" s="60"/>
      <c r="EKI243" s="60"/>
      <c r="EKJ243" s="60"/>
      <c r="EKK243" s="60"/>
      <c r="EKL243" s="60"/>
      <c r="EKM243" s="60"/>
      <c r="EKN243" s="60"/>
      <c r="EKO243" s="60"/>
      <c r="EKP243" s="60"/>
      <c r="EKQ243" s="60"/>
      <c r="EKR243" s="60"/>
      <c r="EKS243" s="60"/>
      <c r="EKT243" s="60"/>
      <c r="EKU243" s="60"/>
      <c r="EKV243" s="60"/>
      <c r="EKW243" s="60"/>
      <c r="EKX243" s="60"/>
      <c r="EKY243" s="60"/>
      <c r="EKZ243" s="60"/>
      <c r="ELA243" s="60"/>
      <c r="ELB243" s="60"/>
      <c r="ELC243" s="60"/>
      <c r="ELD243" s="60"/>
      <c r="ELE243" s="60"/>
      <c r="ELF243" s="60"/>
      <c r="ELG243" s="60"/>
      <c r="ELH243" s="60"/>
      <c r="ELI243" s="60"/>
      <c r="ELJ243" s="60"/>
      <c r="ELK243" s="60"/>
      <c r="ELL243" s="60"/>
      <c r="ELM243" s="60"/>
      <c r="ELN243" s="60"/>
      <c r="ELO243" s="60"/>
      <c r="ELP243" s="60"/>
      <c r="ELQ243" s="60"/>
      <c r="ELR243" s="60"/>
      <c r="ELS243" s="60"/>
      <c r="ELT243" s="60"/>
      <c r="ELU243" s="60"/>
      <c r="ELV243" s="60"/>
      <c r="ELW243" s="60"/>
      <c r="ELX243" s="60"/>
      <c r="ELY243" s="60"/>
      <c r="ELZ243" s="60"/>
      <c r="EMA243" s="60"/>
      <c r="EMB243" s="60"/>
      <c r="EMC243" s="60"/>
      <c r="EMD243" s="60"/>
      <c r="EME243" s="60"/>
      <c r="EMF243" s="60"/>
      <c r="EMG243" s="60"/>
      <c r="EMH243" s="60"/>
      <c r="EMI243" s="60"/>
      <c r="EMJ243" s="60"/>
      <c r="EMK243" s="60"/>
      <c r="EML243" s="60"/>
      <c r="EMM243" s="60"/>
      <c r="EMN243" s="60"/>
      <c r="EMO243" s="60"/>
      <c r="EMP243" s="60"/>
      <c r="EMQ243" s="60"/>
      <c r="EMR243" s="60"/>
      <c r="EMS243" s="60"/>
      <c r="EMT243" s="60"/>
      <c r="EMU243" s="60"/>
      <c r="EMV243" s="60"/>
      <c r="EMW243" s="60"/>
      <c r="EMX243" s="60"/>
      <c r="EMY243" s="60"/>
      <c r="EMZ243" s="60"/>
      <c r="ENA243" s="60"/>
      <c r="ENB243" s="60"/>
      <c r="ENC243" s="60"/>
      <c r="END243" s="60"/>
      <c r="ENE243" s="60"/>
      <c r="ENF243" s="60"/>
      <c r="ENG243" s="60"/>
      <c r="ENH243" s="60"/>
      <c r="ENI243" s="60"/>
      <c r="ENJ243" s="60"/>
      <c r="ENK243" s="60"/>
      <c r="ENL243" s="60"/>
      <c r="ENM243" s="60"/>
      <c r="ENN243" s="60"/>
      <c r="ENO243" s="60"/>
      <c r="ENP243" s="60"/>
      <c r="ENQ243" s="60"/>
      <c r="ENR243" s="60"/>
      <c r="ENS243" s="60"/>
      <c r="ENT243" s="60"/>
      <c r="ENU243" s="60"/>
      <c r="ENV243" s="60"/>
      <c r="ENW243" s="60"/>
      <c r="ENX243" s="60"/>
      <c r="ENY243" s="60"/>
      <c r="ENZ243" s="60"/>
      <c r="EOA243" s="60"/>
      <c r="EOB243" s="60"/>
      <c r="EOC243" s="60"/>
      <c r="EOD243" s="60"/>
      <c r="EOE243" s="60"/>
      <c r="EOF243" s="60"/>
      <c r="EOG243" s="60"/>
      <c r="EOH243" s="60"/>
      <c r="EOI243" s="60"/>
      <c r="EOJ243" s="60"/>
      <c r="EOK243" s="60"/>
      <c r="EOL243" s="60"/>
      <c r="EOM243" s="60"/>
      <c r="EON243" s="60"/>
      <c r="EOO243" s="60"/>
      <c r="EOP243" s="60"/>
      <c r="EOQ243" s="60"/>
      <c r="EOR243" s="60"/>
      <c r="EOS243" s="60"/>
      <c r="EOT243" s="60"/>
      <c r="EOU243" s="60"/>
      <c r="EOV243" s="60"/>
      <c r="EOW243" s="60"/>
      <c r="EOX243" s="60"/>
      <c r="EOY243" s="60"/>
      <c r="EOZ243" s="60"/>
      <c r="EPA243" s="60"/>
      <c r="EPB243" s="60"/>
      <c r="EPC243" s="60"/>
      <c r="EPD243" s="60"/>
      <c r="EPE243" s="60"/>
      <c r="EPF243" s="60"/>
      <c r="EPG243" s="60"/>
      <c r="EPH243" s="60"/>
      <c r="EPI243" s="60"/>
      <c r="EPJ243" s="60"/>
      <c r="EPK243" s="60"/>
      <c r="EPL243" s="60"/>
      <c r="EPM243" s="60"/>
      <c r="EPN243" s="60"/>
      <c r="EPO243" s="60"/>
      <c r="EPP243" s="60"/>
      <c r="EPQ243" s="60"/>
      <c r="EPR243" s="60"/>
      <c r="EPS243" s="60"/>
      <c r="EPT243" s="60"/>
      <c r="EPU243" s="60"/>
      <c r="EPV243" s="60"/>
      <c r="EPW243" s="60"/>
      <c r="EPX243" s="60"/>
      <c r="EPY243" s="60"/>
      <c r="EPZ243" s="60"/>
      <c r="EQA243" s="60"/>
      <c r="EQB243" s="60"/>
      <c r="EQC243" s="60"/>
      <c r="EQD243" s="60"/>
      <c r="EQE243" s="60"/>
      <c r="EQF243" s="60"/>
      <c r="EQG243" s="60"/>
      <c r="EQH243" s="60"/>
      <c r="EQI243" s="60"/>
      <c r="EQJ243" s="60"/>
      <c r="EQK243" s="60"/>
      <c r="EQL243" s="60"/>
      <c r="EQM243" s="60"/>
      <c r="EQN243" s="60"/>
      <c r="EQO243" s="60"/>
      <c r="EQP243" s="60"/>
      <c r="EQQ243" s="60"/>
      <c r="EQR243" s="60"/>
      <c r="EQS243" s="60"/>
      <c r="EQT243" s="60"/>
      <c r="EQU243" s="60"/>
      <c r="EQV243" s="60"/>
      <c r="EQW243" s="60"/>
      <c r="EQX243" s="60"/>
      <c r="EQY243" s="60"/>
      <c r="EQZ243" s="60"/>
      <c r="ERA243" s="60"/>
      <c r="ERB243" s="60"/>
      <c r="ERC243" s="60"/>
      <c r="ERD243" s="60"/>
      <c r="ERE243" s="60"/>
      <c r="ERF243" s="60"/>
      <c r="ERG243" s="60"/>
      <c r="ERH243" s="60"/>
      <c r="ERI243" s="60"/>
      <c r="ERJ243" s="60"/>
      <c r="ERK243" s="60"/>
      <c r="ERL243" s="60"/>
      <c r="ERM243" s="60"/>
      <c r="ERN243" s="60"/>
      <c r="ERO243" s="60"/>
      <c r="ERP243" s="60"/>
      <c r="ERQ243" s="60"/>
      <c r="ERR243" s="60"/>
      <c r="ERS243" s="60"/>
      <c r="ERT243" s="60"/>
      <c r="ERU243" s="60"/>
      <c r="ERV243" s="60"/>
      <c r="ERW243" s="60"/>
      <c r="ERX243" s="60"/>
      <c r="ERY243" s="60"/>
      <c r="ERZ243" s="60"/>
      <c r="ESA243" s="60"/>
      <c r="ESB243" s="60"/>
      <c r="ESC243" s="60"/>
      <c r="ESD243" s="60"/>
      <c r="ESE243" s="60"/>
      <c r="ESF243" s="60"/>
      <c r="ESG243" s="60"/>
      <c r="ESH243" s="60"/>
      <c r="ESI243" s="60"/>
      <c r="ESJ243" s="60"/>
      <c r="ESK243" s="60"/>
      <c r="ESL243" s="60"/>
      <c r="ESM243" s="60"/>
      <c r="ESN243" s="60"/>
      <c r="ESO243" s="60"/>
      <c r="ESP243" s="60"/>
      <c r="ESQ243" s="60"/>
      <c r="ESR243" s="60"/>
      <c r="ESS243" s="60"/>
      <c r="EST243" s="60"/>
      <c r="ESU243" s="60"/>
      <c r="ESV243" s="60"/>
      <c r="ESW243" s="60"/>
      <c r="ESX243" s="60"/>
      <c r="ESY243" s="60"/>
      <c r="ESZ243" s="60"/>
      <c r="ETA243" s="60"/>
      <c r="ETB243" s="60"/>
      <c r="ETC243" s="60"/>
      <c r="ETD243" s="60"/>
      <c r="ETE243" s="60"/>
      <c r="ETF243" s="60"/>
      <c r="ETG243" s="60"/>
      <c r="ETH243" s="60"/>
      <c r="ETI243" s="60"/>
      <c r="ETJ243" s="60"/>
      <c r="ETK243" s="60"/>
      <c r="ETL243" s="60"/>
      <c r="ETM243" s="60"/>
      <c r="ETN243" s="60"/>
      <c r="ETO243" s="60"/>
      <c r="ETP243" s="60"/>
      <c r="ETQ243" s="60"/>
      <c r="ETR243" s="60"/>
      <c r="ETS243" s="60"/>
      <c r="ETT243" s="60"/>
      <c r="ETU243" s="60"/>
      <c r="ETV243" s="60"/>
      <c r="ETW243" s="60"/>
      <c r="ETX243" s="60"/>
      <c r="ETY243" s="60"/>
      <c r="ETZ243" s="60"/>
      <c r="EUA243" s="60"/>
      <c r="EUB243" s="60"/>
      <c r="EUC243" s="60"/>
      <c r="EUD243" s="60"/>
      <c r="EUE243" s="60"/>
      <c r="EUF243" s="60"/>
      <c r="EUG243" s="60"/>
      <c r="EUH243" s="60"/>
      <c r="EUI243" s="60"/>
      <c r="EUJ243" s="60"/>
      <c r="EUK243" s="60"/>
      <c r="EUL243" s="60"/>
      <c r="EUM243" s="60"/>
      <c r="EUN243" s="60"/>
      <c r="EUO243" s="60"/>
      <c r="EUP243" s="60"/>
      <c r="EUQ243" s="60"/>
      <c r="EUR243" s="60"/>
      <c r="EUS243" s="60"/>
      <c r="EUT243" s="60"/>
      <c r="EUU243" s="60"/>
      <c r="EUV243" s="60"/>
      <c r="EUW243" s="60"/>
      <c r="EUX243" s="60"/>
      <c r="EUY243" s="60"/>
      <c r="EUZ243" s="60"/>
      <c r="EVA243" s="60"/>
      <c r="EVB243" s="60"/>
      <c r="EVC243" s="60"/>
      <c r="EVD243" s="60"/>
      <c r="EVE243" s="60"/>
      <c r="EVF243" s="60"/>
      <c r="EVG243" s="60"/>
      <c r="EVH243" s="60"/>
      <c r="EVI243" s="60"/>
      <c r="EVJ243" s="60"/>
      <c r="EVK243" s="60"/>
      <c r="EVL243" s="60"/>
      <c r="EVM243" s="60"/>
      <c r="EVN243" s="60"/>
      <c r="EVO243" s="60"/>
      <c r="EVP243" s="60"/>
      <c r="EVQ243" s="60"/>
      <c r="EVR243" s="60"/>
      <c r="EVS243" s="60"/>
      <c r="EVT243" s="60"/>
      <c r="EVU243" s="60"/>
      <c r="EVV243" s="60"/>
      <c r="EVW243" s="60"/>
      <c r="EVX243" s="60"/>
      <c r="EVY243" s="60"/>
      <c r="EVZ243" s="60"/>
      <c r="EWA243" s="60"/>
      <c r="EWB243" s="60"/>
      <c r="EWC243" s="60"/>
      <c r="EWD243" s="60"/>
      <c r="EWE243" s="60"/>
      <c r="EWF243" s="60"/>
      <c r="EWG243" s="60"/>
      <c r="EWH243" s="60"/>
      <c r="EWI243" s="60"/>
      <c r="EWJ243" s="60"/>
      <c r="EWK243" s="60"/>
      <c r="EWL243" s="60"/>
      <c r="EWM243" s="60"/>
      <c r="EWN243" s="60"/>
      <c r="EWO243" s="60"/>
      <c r="EWP243" s="60"/>
      <c r="EWQ243" s="60"/>
      <c r="EWR243" s="60"/>
      <c r="EWS243" s="60"/>
      <c r="EWT243" s="60"/>
      <c r="EWU243" s="60"/>
      <c r="EWV243" s="60"/>
      <c r="EWW243" s="60"/>
      <c r="EWX243" s="60"/>
      <c r="EWY243" s="60"/>
      <c r="EWZ243" s="60"/>
      <c r="EXA243" s="60"/>
      <c r="EXB243" s="60"/>
      <c r="EXC243" s="60"/>
      <c r="EXD243" s="60"/>
      <c r="EXE243" s="60"/>
      <c r="EXF243" s="60"/>
      <c r="EXG243" s="60"/>
      <c r="EXH243" s="60"/>
      <c r="EXI243" s="60"/>
      <c r="EXJ243" s="60"/>
      <c r="EXK243" s="60"/>
      <c r="EXL243" s="60"/>
      <c r="EXM243" s="60"/>
      <c r="EXN243" s="60"/>
      <c r="EXO243" s="60"/>
      <c r="EXP243" s="60"/>
      <c r="EXQ243" s="60"/>
      <c r="EXR243" s="60"/>
      <c r="EXS243" s="60"/>
      <c r="EXT243" s="60"/>
      <c r="EXU243" s="60"/>
      <c r="EXV243" s="60"/>
      <c r="EXW243" s="60"/>
      <c r="EXX243" s="60"/>
      <c r="EXY243" s="60"/>
      <c r="EXZ243" s="60"/>
      <c r="EYA243" s="60"/>
      <c r="EYB243" s="60"/>
      <c r="EYC243" s="60"/>
      <c r="EYD243" s="60"/>
      <c r="EYE243" s="60"/>
      <c r="EYF243" s="60"/>
      <c r="EYG243" s="60"/>
      <c r="EYH243" s="60"/>
      <c r="EYI243" s="60"/>
      <c r="EYJ243" s="60"/>
      <c r="EYK243" s="60"/>
      <c r="EYL243" s="60"/>
      <c r="EYM243" s="60"/>
      <c r="EYN243" s="60"/>
      <c r="EYO243" s="60"/>
      <c r="EYP243" s="60"/>
      <c r="EYQ243" s="60"/>
      <c r="EYR243" s="60"/>
      <c r="EYS243" s="60"/>
      <c r="EYT243" s="60"/>
      <c r="EYU243" s="60"/>
      <c r="EYV243" s="60"/>
      <c r="EYW243" s="60"/>
      <c r="EYX243" s="60"/>
      <c r="EYY243" s="60"/>
      <c r="EYZ243" s="60"/>
      <c r="EZA243" s="60"/>
      <c r="EZB243" s="60"/>
      <c r="EZC243" s="60"/>
      <c r="EZD243" s="60"/>
      <c r="EZE243" s="60"/>
      <c r="EZF243" s="60"/>
      <c r="EZG243" s="60"/>
      <c r="EZH243" s="60"/>
      <c r="EZI243" s="60"/>
      <c r="EZJ243" s="60"/>
      <c r="EZK243" s="60"/>
      <c r="EZL243" s="60"/>
      <c r="EZM243" s="60"/>
      <c r="EZN243" s="60"/>
      <c r="EZO243" s="60"/>
      <c r="EZP243" s="60"/>
      <c r="EZQ243" s="60"/>
      <c r="EZR243" s="60"/>
      <c r="EZS243" s="60"/>
      <c r="EZT243" s="60"/>
      <c r="EZU243" s="60"/>
      <c r="EZV243" s="60"/>
      <c r="EZW243" s="60"/>
      <c r="EZX243" s="60"/>
      <c r="EZY243" s="60"/>
      <c r="EZZ243" s="60"/>
      <c r="FAA243" s="60"/>
      <c r="FAB243" s="60"/>
      <c r="FAC243" s="60"/>
      <c r="FAD243" s="60"/>
      <c r="FAE243" s="60"/>
      <c r="FAF243" s="60"/>
      <c r="FAG243" s="60"/>
      <c r="FAH243" s="60"/>
      <c r="FAI243" s="60"/>
      <c r="FAJ243" s="60"/>
      <c r="FAK243" s="60"/>
      <c r="FAL243" s="60"/>
      <c r="FAM243" s="60"/>
      <c r="FAN243" s="60"/>
      <c r="FAO243" s="60"/>
      <c r="FAP243" s="60"/>
      <c r="FAQ243" s="60"/>
      <c r="FAR243" s="60"/>
      <c r="FAS243" s="60"/>
      <c r="FAT243" s="60"/>
      <c r="FAU243" s="60"/>
      <c r="FAV243" s="60"/>
      <c r="FAW243" s="60"/>
      <c r="FAX243" s="60"/>
      <c r="FAY243" s="60"/>
      <c r="FAZ243" s="60"/>
      <c r="FBA243" s="60"/>
      <c r="FBB243" s="60"/>
      <c r="FBC243" s="60"/>
      <c r="FBD243" s="60"/>
      <c r="FBE243" s="60"/>
      <c r="FBF243" s="60"/>
      <c r="FBG243" s="60"/>
      <c r="FBH243" s="60"/>
      <c r="FBI243" s="60"/>
      <c r="FBJ243" s="60"/>
      <c r="FBK243" s="60"/>
      <c r="FBL243" s="60"/>
      <c r="FBM243" s="60"/>
      <c r="FBN243" s="60"/>
      <c r="FBO243" s="60"/>
      <c r="FBP243" s="60"/>
      <c r="FBQ243" s="60"/>
      <c r="FBR243" s="60"/>
      <c r="FBS243" s="60"/>
      <c r="FBT243" s="60"/>
      <c r="FBU243" s="60"/>
      <c r="FBV243" s="60"/>
      <c r="FBW243" s="60"/>
      <c r="FBX243" s="60"/>
      <c r="FBY243" s="60"/>
      <c r="FBZ243" s="60"/>
      <c r="FCA243" s="60"/>
      <c r="FCB243" s="60"/>
      <c r="FCC243" s="60"/>
      <c r="FCD243" s="60"/>
      <c r="FCE243" s="60"/>
      <c r="FCF243" s="60"/>
      <c r="FCG243" s="60"/>
      <c r="FCH243" s="60"/>
      <c r="FCI243" s="60"/>
      <c r="FCJ243" s="60"/>
      <c r="FCK243" s="60"/>
      <c r="FCL243" s="60"/>
      <c r="FCM243" s="60"/>
      <c r="FCN243" s="60"/>
      <c r="FCO243" s="60"/>
      <c r="FCP243" s="60"/>
      <c r="FCQ243" s="60"/>
      <c r="FCR243" s="60"/>
      <c r="FCS243" s="60"/>
      <c r="FCT243" s="60"/>
      <c r="FCU243" s="60"/>
      <c r="FCV243" s="60"/>
      <c r="FCW243" s="60"/>
      <c r="FCX243" s="60"/>
      <c r="FCY243" s="60"/>
      <c r="FCZ243" s="60"/>
      <c r="FDA243" s="60"/>
      <c r="FDB243" s="60"/>
      <c r="FDC243" s="60"/>
      <c r="FDD243" s="60"/>
      <c r="FDE243" s="60"/>
      <c r="FDF243" s="60"/>
      <c r="FDG243" s="60"/>
      <c r="FDH243" s="60"/>
      <c r="FDI243" s="60"/>
      <c r="FDJ243" s="60"/>
      <c r="FDK243" s="60"/>
      <c r="FDL243" s="60"/>
      <c r="FDM243" s="60"/>
      <c r="FDN243" s="60"/>
      <c r="FDO243" s="60"/>
      <c r="FDP243" s="60"/>
      <c r="FDQ243" s="60"/>
      <c r="FDR243" s="60"/>
      <c r="FDS243" s="60"/>
      <c r="FDT243" s="60"/>
      <c r="FDU243" s="60"/>
      <c r="FDV243" s="60"/>
      <c r="FDW243" s="60"/>
      <c r="FDX243" s="60"/>
      <c r="FDY243" s="60"/>
      <c r="FDZ243" s="60"/>
      <c r="FEA243" s="60"/>
      <c r="FEB243" s="60"/>
      <c r="FEC243" s="60"/>
      <c r="FED243" s="60"/>
      <c r="FEE243" s="60"/>
      <c r="FEF243" s="60"/>
      <c r="FEG243" s="60"/>
      <c r="FEH243" s="60"/>
      <c r="FEI243" s="60"/>
      <c r="FEJ243" s="60"/>
      <c r="FEK243" s="60"/>
      <c r="FEL243" s="60"/>
      <c r="FEM243" s="60"/>
      <c r="FEN243" s="60"/>
      <c r="FEO243" s="60"/>
      <c r="FEP243" s="60"/>
      <c r="FEQ243" s="60"/>
      <c r="FER243" s="60"/>
      <c r="FES243" s="60"/>
      <c r="FET243" s="60"/>
      <c r="FEU243" s="60"/>
      <c r="FEV243" s="60"/>
      <c r="FEW243" s="60"/>
      <c r="FEX243" s="60"/>
      <c r="FEY243" s="60"/>
      <c r="FEZ243" s="60"/>
      <c r="FFA243" s="60"/>
      <c r="FFB243" s="60"/>
      <c r="FFC243" s="60"/>
      <c r="FFD243" s="60"/>
      <c r="FFE243" s="60"/>
      <c r="FFF243" s="60"/>
      <c r="FFG243" s="60"/>
      <c r="FFH243" s="60"/>
      <c r="FFI243" s="60"/>
      <c r="FFJ243" s="60"/>
      <c r="FFK243" s="60"/>
      <c r="FFL243" s="60"/>
      <c r="FFM243" s="60"/>
      <c r="FFN243" s="60"/>
      <c r="FFO243" s="60"/>
      <c r="FFP243" s="60"/>
      <c r="FFQ243" s="60"/>
      <c r="FFR243" s="60"/>
      <c r="FFS243" s="60"/>
      <c r="FFT243" s="60"/>
      <c r="FFU243" s="60"/>
      <c r="FFV243" s="60"/>
      <c r="FFW243" s="60"/>
      <c r="FFX243" s="60"/>
      <c r="FFY243" s="60"/>
      <c r="FFZ243" s="60"/>
      <c r="FGA243" s="60"/>
      <c r="FGB243" s="60"/>
      <c r="FGC243" s="60"/>
      <c r="FGD243" s="60"/>
      <c r="FGE243" s="60"/>
      <c r="FGF243" s="60"/>
      <c r="FGG243" s="60"/>
      <c r="FGH243" s="60"/>
      <c r="FGI243" s="60"/>
      <c r="FGJ243" s="60"/>
      <c r="FGK243" s="60"/>
      <c r="FGL243" s="60"/>
      <c r="FGM243" s="60"/>
      <c r="FGN243" s="60"/>
      <c r="FGO243" s="60"/>
      <c r="FGP243" s="60"/>
      <c r="FGQ243" s="60"/>
      <c r="FGR243" s="60"/>
      <c r="FGS243" s="60"/>
      <c r="FGT243" s="60"/>
      <c r="FGU243" s="60"/>
      <c r="FGV243" s="60"/>
      <c r="FGW243" s="60"/>
      <c r="FGX243" s="60"/>
      <c r="FGY243" s="60"/>
      <c r="FGZ243" s="60"/>
      <c r="FHA243" s="60"/>
      <c r="FHB243" s="60"/>
      <c r="FHC243" s="60"/>
      <c r="FHD243" s="60"/>
      <c r="FHE243" s="60"/>
      <c r="FHF243" s="60"/>
      <c r="FHG243" s="60"/>
      <c r="FHH243" s="60"/>
      <c r="FHI243" s="60"/>
      <c r="FHJ243" s="60"/>
      <c r="FHK243" s="60"/>
      <c r="FHL243" s="60"/>
      <c r="FHM243" s="60"/>
      <c r="FHN243" s="60"/>
      <c r="FHO243" s="60"/>
      <c r="FHP243" s="60"/>
      <c r="FHQ243" s="60"/>
      <c r="FHR243" s="60"/>
      <c r="FHS243" s="60"/>
      <c r="FHT243" s="60"/>
      <c r="FHU243" s="60"/>
      <c r="FHV243" s="60"/>
      <c r="FHW243" s="60"/>
      <c r="FHX243" s="60"/>
      <c r="FHY243" s="60"/>
      <c r="FHZ243" s="60"/>
      <c r="FIA243" s="60"/>
      <c r="FIB243" s="60"/>
      <c r="FIC243" s="60"/>
      <c r="FID243" s="60"/>
      <c r="FIE243" s="60"/>
      <c r="FIF243" s="60"/>
      <c r="FIG243" s="60"/>
      <c r="FIH243" s="60"/>
      <c r="FII243" s="60"/>
      <c r="FIJ243" s="60"/>
      <c r="FIK243" s="60"/>
      <c r="FIL243" s="60"/>
      <c r="FIM243" s="60"/>
      <c r="FIN243" s="60"/>
      <c r="FIO243" s="60"/>
      <c r="FIP243" s="60"/>
      <c r="FIQ243" s="60"/>
      <c r="FIR243" s="60"/>
      <c r="FIS243" s="60"/>
      <c r="FIT243" s="60"/>
      <c r="FIU243" s="60"/>
      <c r="FIV243" s="60"/>
      <c r="FIW243" s="60"/>
      <c r="FIX243" s="60"/>
      <c r="FIY243" s="60"/>
      <c r="FIZ243" s="60"/>
      <c r="FJA243" s="60"/>
      <c r="FJB243" s="60"/>
      <c r="FJC243" s="60"/>
      <c r="FJD243" s="60"/>
      <c r="FJE243" s="60"/>
      <c r="FJF243" s="60"/>
      <c r="FJG243" s="60"/>
      <c r="FJH243" s="60"/>
      <c r="FJI243" s="60"/>
      <c r="FJJ243" s="60"/>
      <c r="FJK243" s="60"/>
      <c r="FJL243" s="60"/>
      <c r="FJM243" s="60"/>
      <c r="FJN243" s="60"/>
      <c r="FJO243" s="60"/>
      <c r="FJP243" s="60"/>
      <c r="FJQ243" s="60"/>
      <c r="FJR243" s="60"/>
      <c r="FJS243" s="60"/>
      <c r="FJT243" s="60"/>
      <c r="FJU243" s="60"/>
      <c r="FJV243" s="60"/>
      <c r="FJW243" s="60"/>
      <c r="FJX243" s="60"/>
      <c r="FJY243" s="60"/>
      <c r="FJZ243" s="60"/>
      <c r="FKA243" s="60"/>
      <c r="FKB243" s="60"/>
      <c r="FKC243" s="60"/>
      <c r="FKD243" s="60"/>
      <c r="FKE243" s="60"/>
      <c r="FKF243" s="60"/>
      <c r="FKG243" s="60"/>
      <c r="FKH243" s="60"/>
      <c r="FKI243" s="60"/>
      <c r="FKJ243" s="60"/>
      <c r="FKK243" s="60"/>
      <c r="FKL243" s="60"/>
      <c r="FKM243" s="60"/>
      <c r="FKN243" s="60"/>
      <c r="FKO243" s="60"/>
      <c r="FKP243" s="60"/>
      <c r="FKQ243" s="60"/>
      <c r="FKR243" s="60"/>
      <c r="FKS243" s="60"/>
      <c r="FKT243" s="60"/>
      <c r="FKU243" s="60"/>
      <c r="FKV243" s="60"/>
      <c r="FKW243" s="60"/>
      <c r="FKX243" s="60"/>
      <c r="FKY243" s="60"/>
      <c r="FKZ243" s="60"/>
      <c r="FLA243" s="60"/>
      <c r="FLB243" s="60"/>
      <c r="FLC243" s="60"/>
      <c r="FLD243" s="60"/>
      <c r="FLE243" s="60"/>
      <c r="FLF243" s="60"/>
      <c r="FLG243" s="60"/>
      <c r="FLH243" s="60"/>
      <c r="FLI243" s="60"/>
      <c r="FLJ243" s="60"/>
      <c r="FLK243" s="60"/>
      <c r="FLL243" s="60"/>
      <c r="FLM243" s="60"/>
      <c r="FLN243" s="60"/>
      <c r="FLO243" s="60"/>
      <c r="FLP243" s="60"/>
      <c r="FLQ243" s="60"/>
      <c r="FLR243" s="60"/>
      <c r="FLS243" s="60"/>
      <c r="FLT243" s="60"/>
      <c r="FLU243" s="60"/>
      <c r="FLV243" s="60"/>
      <c r="FLW243" s="60"/>
      <c r="FLX243" s="60"/>
      <c r="FLY243" s="60"/>
      <c r="FLZ243" s="60"/>
      <c r="FMA243" s="60"/>
      <c r="FMB243" s="60"/>
      <c r="FMC243" s="60"/>
      <c r="FMD243" s="60"/>
      <c r="FME243" s="60"/>
      <c r="FMF243" s="60"/>
      <c r="FMG243" s="60"/>
      <c r="FMH243" s="60"/>
      <c r="FMI243" s="60"/>
      <c r="FMJ243" s="60"/>
      <c r="FMK243" s="60"/>
      <c r="FML243" s="60"/>
      <c r="FMM243" s="60"/>
      <c r="FMN243" s="60"/>
      <c r="FMO243" s="60"/>
      <c r="FMP243" s="60"/>
      <c r="FMQ243" s="60"/>
      <c r="FMR243" s="60"/>
      <c r="FMS243" s="60"/>
      <c r="FMT243" s="60"/>
      <c r="FMU243" s="60"/>
      <c r="FMV243" s="60"/>
      <c r="FMW243" s="60"/>
      <c r="FMX243" s="60"/>
      <c r="FMY243" s="60"/>
      <c r="FMZ243" s="60"/>
      <c r="FNA243" s="60"/>
      <c r="FNB243" s="60"/>
      <c r="FNC243" s="60"/>
      <c r="FND243" s="60"/>
      <c r="FNE243" s="60"/>
      <c r="FNF243" s="60"/>
      <c r="FNG243" s="60"/>
      <c r="FNH243" s="60"/>
      <c r="FNI243" s="60"/>
      <c r="FNJ243" s="60"/>
      <c r="FNK243" s="60"/>
      <c r="FNL243" s="60"/>
      <c r="FNM243" s="60"/>
      <c r="FNN243" s="60"/>
      <c r="FNO243" s="60"/>
      <c r="FNP243" s="60"/>
      <c r="FNQ243" s="60"/>
      <c r="FNR243" s="60"/>
      <c r="FNS243" s="60"/>
      <c r="FNT243" s="60"/>
      <c r="FNU243" s="60"/>
      <c r="FNV243" s="60"/>
      <c r="FNW243" s="60"/>
      <c r="FNX243" s="60"/>
      <c r="FNY243" s="60"/>
      <c r="FNZ243" s="60"/>
      <c r="FOA243" s="60"/>
      <c r="FOB243" s="60"/>
      <c r="FOC243" s="60"/>
      <c r="FOD243" s="60"/>
      <c r="FOE243" s="60"/>
      <c r="FOF243" s="60"/>
      <c r="FOG243" s="60"/>
      <c r="FOH243" s="60"/>
      <c r="FOI243" s="60"/>
      <c r="FOJ243" s="60"/>
      <c r="FOK243" s="60"/>
      <c r="FOL243" s="60"/>
      <c r="FOM243" s="60"/>
      <c r="FON243" s="60"/>
      <c r="FOO243" s="60"/>
      <c r="FOP243" s="60"/>
      <c r="FOQ243" s="60"/>
      <c r="FOR243" s="60"/>
      <c r="FOS243" s="60"/>
      <c r="FOT243" s="60"/>
      <c r="FOU243" s="60"/>
      <c r="FOV243" s="60"/>
      <c r="FOW243" s="60"/>
      <c r="FOX243" s="60"/>
      <c r="FOY243" s="60"/>
      <c r="FOZ243" s="60"/>
      <c r="FPA243" s="60"/>
      <c r="FPB243" s="60"/>
      <c r="FPC243" s="60"/>
      <c r="FPD243" s="60"/>
      <c r="FPE243" s="60"/>
      <c r="FPF243" s="60"/>
      <c r="FPG243" s="60"/>
      <c r="FPH243" s="60"/>
      <c r="FPI243" s="60"/>
      <c r="FPJ243" s="60"/>
      <c r="FPK243" s="60"/>
      <c r="FPL243" s="60"/>
      <c r="FPM243" s="60"/>
      <c r="FPN243" s="60"/>
      <c r="FPO243" s="60"/>
      <c r="FPP243" s="60"/>
      <c r="FPQ243" s="60"/>
      <c r="FPR243" s="60"/>
      <c r="FPS243" s="60"/>
      <c r="FPT243" s="60"/>
      <c r="FPU243" s="60"/>
      <c r="FPV243" s="60"/>
      <c r="FPW243" s="60"/>
      <c r="FPX243" s="60"/>
      <c r="FPY243" s="60"/>
      <c r="FPZ243" s="60"/>
      <c r="FQA243" s="60"/>
      <c r="FQB243" s="60"/>
      <c r="FQC243" s="60"/>
      <c r="FQD243" s="60"/>
      <c r="FQE243" s="60"/>
      <c r="FQF243" s="60"/>
      <c r="FQG243" s="60"/>
      <c r="FQH243" s="60"/>
      <c r="FQI243" s="60"/>
      <c r="FQJ243" s="60"/>
      <c r="FQK243" s="60"/>
      <c r="FQL243" s="60"/>
      <c r="FQM243" s="60"/>
      <c r="FQN243" s="60"/>
      <c r="FQO243" s="60"/>
      <c r="FQP243" s="60"/>
      <c r="FQQ243" s="60"/>
      <c r="FQR243" s="60"/>
      <c r="FQS243" s="60"/>
      <c r="FQT243" s="60"/>
      <c r="FQU243" s="60"/>
      <c r="FQV243" s="60"/>
      <c r="FQW243" s="60"/>
      <c r="FQX243" s="60"/>
      <c r="FQY243" s="60"/>
      <c r="FQZ243" s="60"/>
      <c r="FRA243" s="60"/>
      <c r="FRB243" s="60"/>
      <c r="FRC243" s="60"/>
      <c r="FRD243" s="60"/>
      <c r="FRE243" s="60"/>
      <c r="FRF243" s="60"/>
      <c r="FRG243" s="60"/>
      <c r="FRH243" s="60"/>
      <c r="FRI243" s="60"/>
      <c r="FRJ243" s="60"/>
      <c r="FRK243" s="60"/>
      <c r="FRL243" s="60"/>
      <c r="FRM243" s="60"/>
      <c r="FRN243" s="60"/>
      <c r="FRO243" s="60"/>
      <c r="FRP243" s="60"/>
      <c r="FRQ243" s="60"/>
      <c r="FRR243" s="60"/>
      <c r="FRS243" s="60"/>
      <c r="FRT243" s="60"/>
      <c r="FRU243" s="60"/>
      <c r="FRV243" s="60"/>
      <c r="FRW243" s="60"/>
      <c r="FRX243" s="60"/>
      <c r="FRY243" s="60"/>
      <c r="FRZ243" s="60"/>
      <c r="FSA243" s="60"/>
      <c r="FSB243" s="60"/>
      <c r="FSC243" s="60"/>
      <c r="FSD243" s="60"/>
      <c r="FSE243" s="60"/>
      <c r="FSF243" s="60"/>
      <c r="FSG243" s="60"/>
      <c r="FSH243" s="60"/>
      <c r="FSI243" s="60"/>
      <c r="FSJ243" s="60"/>
      <c r="FSK243" s="60"/>
      <c r="FSL243" s="60"/>
      <c r="FSM243" s="60"/>
      <c r="FSN243" s="60"/>
      <c r="FSO243" s="60"/>
      <c r="FSP243" s="60"/>
      <c r="FSQ243" s="60"/>
      <c r="FSR243" s="60"/>
      <c r="FSS243" s="60"/>
      <c r="FST243" s="60"/>
      <c r="FSU243" s="60"/>
      <c r="FSV243" s="60"/>
      <c r="FSW243" s="60"/>
      <c r="FSX243" s="60"/>
      <c r="FSY243" s="60"/>
      <c r="FSZ243" s="60"/>
      <c r="FTA243" s="60"/>
      <c r="FTB243" s="60"/>
      <c r="FTC243" s="60"/>
      <c r="FTD243" s="60"/>
      <c r="FTE243" s="60"/>
      <c r="FTF243" s="60"/>
      <c r="FTG243" s="60"/>
      <c r="FTH243" s="60"/>
      <c r="FTI243" s="60"/>
      <c r="FTJ243" s="60"/>
      <c r="FTK243" s="60"/>
      <c r="FTL243" s="60"/>
      <c r="FTM243" s="60"/>
      <c r="FTN243" s="60"/>
      <c r="FTO243" s="60"/>
      <c r="FTP243" s="60"/>
      <c r="FTQ243" s="60"/>
      <c r="FTR243" s="60"/>
      <c r="FTS243" s="60"/>
      <c r="FTT243" s="60"/>
      <c r="FTU243" s="60"/>
      <c r="FTV243" s="60"/>
      <c r="FTW243" s="60"/>
      <c r="FTX243" s="60"/>
      <c r="FTY243" s="60"/>
      <c r="FTZ243" s="60"/>
      <c r="FUA243" s="60"/>
      <c r="FUB243" s="60"/>
      <c r="FUC243" s="60"/>
      <c r="FUD243" s="60"/>
      <c r="FUE243" s="60"/>
      <c r="FUF243" s="60"/>
      <c r="FUG243" s="60"/>
      <c r="FUH243" s="60"/>
      <c r="FUI243" s="60"/>
      <c r="FUJ243" s="60"/>
      <c r="FUK243" s="60"/>
      <c r="FUL243" s="60"/>
      <c r="FUM243" s="60"/>
      <c r="FUN243" s="60"/>
      <c r="FUO243" s="60"/>
      <c r="FUP243" s="60"/>
      <c r="FUQ243" s="60"/>
      <c r="FUR243" s="60"/>
      <c r="FUS243" s="60"/>
      <c r="FUT243" s="60"/>
      <c r="FUU243" s="60"/>
      <c r="FUV243" s="60"/>
      <c r="FUW243" s="60"/>
      <c r="FUX243" s="60"/>
      <c r="FUY243" s="60"/>
      <c r="FUZ243" s="60"/>
      <c r="FVA243" s="60"/>
      <c r="FVB243" s="60"/>
      <c r="FVC243" s="60"/>
      <c r="FVD243" s="60"/>
      <c r="FVE243" s="60"/>
      <c r="FVF243" s="60"/>
      <c r="FVG243" s="60"/>
      <c r="FVH243" s="60"/>
      <c r="FVI243" s="60"/>
      <c r="FVJ243" s="60"/>
      <c r="FVK243" s="60"/>
      <c r="FVL243" s="60"/>
      <c r="FVM243" s="60"/>
      <c r="FVN243" s="60"/>
      <c r="FVO243" s="60"/>
      <c r="FVP243" s="60"/>
      <c r="FVQ243" s="60"/>
      <c r="FVR243" s="60"/>
      <c r="FVS243" s="60"/>
      <c r="FVT243" s="60"/>
      <c r="FVU243" s="60"/>
      <c r="FVV243" s="60"/>
      <c r="FVW243" s="60"/>
      <c r="FVX243" s="60"/>
      <c r="FVY243" s="60"/>
      <c r="FVZ243" s="60"/>
      <c r="FWA243" s="60"/>
      <c r="FWB243" s="60"/>
      <c r="FWC243" s="60"/>
      <c r="FWD243" s="60"/>
      <c r="FWE243" s="60"/>
      <c r="FWF243" s="60"/>
      <c r="FWG243" s="60"/>
      <c r="FWH243" s="60"/>
      <c r="FWI243" s="60"/>
      <c r="FWJ243" s="60"/>
      <c r="FWK243" s="60"/>
      <c r="FWL243" s="60"/>
      <c r="FWM243" s="60"/>
      <c r="FWN243" s="60"/>
      <c r="FWO243" s="60"/>
      <c r="FWP243" s="60"/>
      <c r="FWQ243" s="60"/>
      <c r="FWR243" s="60"/>
      <c r="FWS243" s="60"/>
      <c r="FWT243" s="60"/>
      <c r="FWU243" s="60"/>
      <c r="FWV243" s="60"/>
      <c r="FWW243" s="60"/>
      <c r="FWX243" s="60"/>
      <c r="FWY243" s="60"/>
      <c r="FWZ243" s="60"/>
      <c r="FXA243" s="60"/>
      <c r="FXB243" s="60"/>
      <c r="FXC243" s="60"/>
      <c r="FXD243" s="60"/>
      <c r="FXE243" s="60"/>
      <c r="FXF243" s="60"/>
      <c r="FXG243" s="60"/>
      <c r="FXH243" s="60"/>
      <c r="FXI243" s="60"/>
      <c r="FXJ243" s="60"/>
      <c r="FXK243" s="60"/>
      <c r="FXL243" s="60"/>
      <c r="FXM243" s="60"/>
      <c r="FXN243" s="60"/>
      <c r="FXO243" s="60"/>
      <c r="FXP243" s="60"/>
      <c r="FXQ243" s="60"/>
      <c r="FXR243" s="60"/>
      <c r="FXS243" s="60"/>
      <c r="FXT243" s="60"/>
      <c r="FXU243" s="60"/>
      <c r="FXV243" s="60"/>
      <c r="FXW243" s="60"/>
      <c r="FXX243" s="60"/>
      <c r="FXY243" s="60"/>
      <c r="FXZ243" s="60"/>
      <c r="FYA243" s="60"/>
      <c r="FYB243" s="60"/>
      <c r="FYC243" s="60"/>
      <c r="FYD243" s="60"/>
      <c r="FYE243" s="60"/>
      <c r="FYF243" s="60"/>
      <c r="FYG243" s="60"/>
      <c r="FYH243" s="60"/>
      <c r="FYI243" s="60"/>
      <c r="FYJ243" s="60"/>
      <c r="FYK243" s="60"/>
      <c r="FYL243" s="60"/>
      <c r="FYM243" s="60"/>
      <c r="FYN243" s="60"/>
      <c r="FYO243" s="60"/>
      <c r="FYP243" s="60"/>
      <c r="FYQ243" s="60"/>
      <c r="FYR243" s="60"/>
      <c r="FYS243" s="60"/>
      <c r="FYT243" s="60"/>
      <c r="FYU243" s="60"/>
      <c r="FYV243" s="60"/>
      <c r="FYW243" s="60"/>
      <c r="FYX243" s="60"/>
      <c r="FYY243" s="60"/>
      <c r="FYZ243" s="60"/>
      <c r="FZA243" s="60"/>
      <c r="FZB243" s="60"/>
      <c r="FZC243" s="60"/>
      <c r="FZD243" s="60"/>
      <c r="FZE243" s="60"/>
      <c r="FZF243" s="60"/>
      <c r="FZG243" s="60"/>
      <c r="FZH243" s="60"/>
      <c r="FZI243" s="60"/>
      <c r="FZJ243" s="60"/>
      <c r="FZK243" s="60"/>
      <c r="FZL243" s="60"/>
      <c r="FZM243" s="60"/>
      <c r="FZN243" s="60"/>
      <c r="FZO243" s="60"/>
      <c r="FZP243" s="60"/>
      <c r="FZQ243" s="60"/>
      <c r="FZR243" s="60"/>
      <c r="FZS243" s="60"/>
      <c r="FZT243" s="60"/>
      <c r="FZU243" s="60"/>
      <c r="FZV243" s="60"/>
      <c r="FZW243" s="60"/>
      <c r="FZX243" s="60"/>
      <c r="FZY243" s="60"/>
      <c r="FZZ243" s="60"/>
      <c r="GAA243" s="60"/>
      <c r="GAB243" s="60"/>
      <c r="GAC243" s="60"/>
      <c r="GAD243" s="60"/>
      <c r="GAE243" s="60"/>
      <c r="GAF243" s="60"/>
      <c r="GAG243" s="60"/>
      <c r="GAH243" s="60"/>
      <c r="GAI243" s="60"/>
      <c r="GAJ243" s="60"/>
      <c r="GAK243" s="60"/>
      <c r="GAL243" s="60"/>
      <c r="GAM243" s="60"/>
      <c r="GAN243" s="60"/>
      <c r="GAO243" s="60"/>
      <c r="GAP243" s="60"/>
      <c r="GAQ243" s="60"/>
      <c r="GAR243" s="60"/>
      <c r="GAS243" s="60"/>
      <c r="GAT243" s="60"/>
      <c r="GAU243" s="60"/>
      <c r="GAV243" s="60"/>
      <c r="GAW243" s="60"/>
      <c r="GAX243" s="60"/>
      <c r="GAY243" s="60"/>
      <c r="GAZ243" s="60"/>
      <c r="GBA243" s="60"/>
      <c r="GBB243" s="60"/>
      <c r="GBC243" s="60"/>
      <c r="GBD243" s="60"/>
      <c r="GBE243" s="60"/>
      <c r="GBF243" s="60"/>
      <c r="GBG243" s="60"/>
      <c r="GBH243" s="60"/>
      <c r="GBI243" s="60"/>
      <c r="GBJ243" s="60"/>
      <c r="GBK243" s="60"/>
      <c r="GBL243" s="60"/>
      <c r="GBM243" s="60"/>
      <c r="GBN243" s="60"/>
      <c r="GBO243" s="60"/>
      <c r="GBP243" s="60"/>
      <c r="GBQ243" s="60"/>
      <c r="GBR243" s="60"/>
      <c r="GBS243" s="60"/>
      <c r="GBT243" s="60"/>
      <c r="GBU243" s="60"/>
      <c r="GBV243" s="60"/>
      <c r="GBW243" s="60"/>
      <c r="GBX243" s="60"/>
      <c r="GBY243" s="60"/>
      <c r="GBZ243" s="60"/>
      <c r="GCA243" s="60"/>
      <c r="GCB243" s="60"/>
      <c r="GCC243" s="60"/>
      <c r="GCD243" s="60"/>
      <c r="GCE243" s="60"/>
      <c r="GCF243" s="60"/>
      <c r="GCG243" s="60"/>
      <c r="GCH243" s="60"/>
      <c r="GCI243" s="60"/>
      <c r="GCJ243" s="60"/>
      <c r="GCK243" s="60"/>
      <c r="GCL243" s="60"/>
      <c r="GCM243" s="60"/>
      <c r="GCN243" s="60"/>
      <c r="GCO243" s="60"/>
      <c r="GCP243" s="60"/>
      <c r="GCQ243" s="60"/>
      <c r="GCR243" s="60"/>
      <c r="GCS243" s="60"/>
      <c r="GCT243" s="60"/>
      <c r="GCU243" s="60"/>
      <c r="GCV243" s="60"/>
      <c r="GCW243" s="60"/>
      <c r="GCX243" s="60"/>
      <c r="GCY243" s="60"/>
      <c r="GCZ243" s="60"/>
      <c r="GDA243" s="60"/>
      <c r="GDB243" s="60"/>
      <c r="GDC243" s="60"/>
      <c r="GDD243" s="60"/>
      <c r="GDE243" s="60"/>
      <c r="GDF243" s="60"/>
      <c r="GDG243" s="60"/>
      <c r="GDH243" s="60"/>
      <c r="GDI243" s="60"/>
      <c r="GDJ243" s="60"/>
      <c r="GDK243" s="60"/>
      <c r="GDL243" s="60"/>
      <c r="GDM243" s="60"/>
      <c r="GDN243" s="60"/>
      <c r="GDO243" s="60"/>
      <c r="GDP243" s="60"/>
      <c r="GDQ243" s="60"/>
      <c r="GDR243" s="60"/>
      <c r="GDS243" s="60"/>
      <c r="GDT243" s="60"/>
      <c r="GDU243" s="60"/>
      <c r="GDV243" s="60"/>
      <c r="GDW243" s="60"/>
      <c r="GDX243" s="60"/>
      <c r="GDY243" s="60"/>
      <c r="GDZ243" s="60"/>
      <c r="GEA243" s="60"/>
      <c r="GEB243" s="60"/>
      <c r="GEC243" s="60"/>
      <c r="GED243" s="60"/>
      <c r="GEE243" s="60"/>
      <c r="GEF243" s="60"/>
      <c r="GEG243" s="60"/>
      <c r="GEH243" s="60"/>
      <c r="GEI243" s="60"/>
      <c r="GEJ243" s="60"/>
      <c r="GEK243" s="60"/>
      <c r="GEL243" s="60"/>
      <c r="GEM243" s="60"/>
      <c r="GEN243" s="60"/>
      <c r="GEO243" s="60"/>
      <c r="GEP243" s="60"/>
      <c r="GEQ243" s="60"/>
      <c r="GER243" s="60"/>
      <c r="GES243" s="60"/>
      <c r="GET243" s="60"/>
      <c r="GEU243" s="60"/>
      <c r="GEV243" s="60"/>
      <c r="GEW243" s="60"/>
      <c r="GEX243" s="60"/>
      <c r="GEY243" s="60"/>
      <c r="GEZ243" s="60"/>
      <c r="GFA243" s="60"/>
      <c r="GFB243" s="60"/>
      <c r="GFC243" s="60"/>
      <c r="GFD243" s="60"/>
      <c r="GFE243" s="60"/>
      <c r="GFF243" s="60"/>
      <c r="GFG243" s="60"/>
      <c r="GFH243" s="60"/>
      <c r="GFI243" s="60"/>
      <c r="GFJ243" s="60"/>
      <c r="GFK243" s="60"/>
      <c r="GFL243" s="60"/>
      <c r="GFM243" s="60"/>
      <c r="GFN243" s="60"/>
      <c r="GFO243" s="60"/>
      <c r="GFP243" s="60"/>
      <c r="GFQ243" s="60"/>
      <c r="GFR243" s="60"/>
      <c r="GFS243" s="60"/>
      <c r="GFT243" s="60"/>
      <c r="GFU243" s="60"/>
      <c r="GFV243" s="60"/>
      <c r="GFW243" s="60"/>
      <c r="GFX243" s="60"/>
      <c r="GFY243" s="60"/>
      <c r="GFZ243" s="60"/>
      <c r="GGA243" s="60"/>
      <c r="GGB243" s="60"/>
      <c r="GGC243" s="60"/>
      <c r="GGD243" s="60"/>
      <c r="GGE243" s="60"/>
      <c r="GGF243" s="60"/>
      <c r="GGG243" s="60"/>
      <c r="GGH243" s="60"/>
      <c r="GGI243" s="60"/>
      <c r="GGJ243" s="60"/>
      <c r="GGK243" s="60"/>
      <c r="GGL243" s="60"/>
      <c r="GGM243" s="60"/>
      <c r="GGN243" s="60"/>
      <c r="GGO243" s="60"/>
      <c r="GGP243" s="60"/>
      <c r="GGQ243" s="60"/>
      <c r="GGR243" s="60"/>
      <c r="GGS243" s="60"/>
      <c r="GGT243" s="60"/>
      <c r="GGU243" s="60"/>
      <c r="GGV243" s="60"/>
      <c r="GGW243" s="60"/>
      <c r="GGX243" s="60"/>
      <c r="GGY243" s="60"/>
      <c r="GGZ243" s="60"/>
      <c r="GHA243" s="60"/>
      <c r="GHB243" s="60"/>
      <c r="GHC243" s="60"/>
      <c r="GHD243" s="60"/>
      <c r="GHE243" s="60"/>
      <c r="GHF243" s="60"/>
      <c r="GHG243" s="60"/>
      <c r="GHH243" s="60"/>
      <c r="GHI243" s="60"/>
      <c r="GHJ243" s="60"/>
      <c r="GHK243" s="60"/>
      <c r="GHL243" s="60"/>
      <c r="GHM243" s="60"/>
      <c r="GHN243" s="60"/>
      <c r="GHO243" s="60"/>
      <c r="GHP243" s="60"/>
      <c r="GHQ243" s="60"/>
      <c r="GHR243" s="60"/>
      <c r="GHS243" s="60"/>
      <c r="GHT243" s="60"/>
      <c r="GHU243" s="60"/>
      <c r="GHV243" s="60"/>
      <c r="GHW243" s="60"/>
      <c r="GHX243" s="60"/>
      <c r="GHY243" s="60"/>
      <c r="GHZ243" s="60"/>
      <c r="GIA243" s="60"/>
      <c r="GIB243" s="60"/>
      <c r="GIC243" s="60"/>
      <c r="GID243" s="60"/>
      <c r="GIE243" s="60"/>
      <c r="GIF243" s="60"/>
      <c r="GIG243" s="60"/>
      <c r="GIH243" s="60"/>
      <c r="GII243" s="60"/>
      <c r="GIJ243" s="60"/>
      <c r="GIK243" s="60"/>
      <c r="GIL243" s="60"/>
      <c r="GIM243" s="60"/>
      <c r="GIN243" s="60"/>
      <c r="GIO243" s="60"/>
      <c r="GIP243" s="60"/>
      <c r="GIQ243" s="60"/>
      <c r="GIR243" s="60"/>
      <c r="GIS243" s="60"/>
      <c r="GIT243" s="60"/>
      <c r="GIU243" s="60"/>
      <c r="GIV243" s="60"/>
      <c r="GIW243" s="60"/>
      <c r="GIX243" s="60"/>
      <c r="GIY243" s="60"/>
      <c r="GIZ243" s="60"/>
      <c r="GJA243" s="60"/>
      <c r="GJB243" s="60"/>
      <c r="GJC243" s="60"/>
      <c r="GJD243" s="60"/>
      <c r="GJE243" s="60"/>
      <c r="GJF243" s="60"/>
      <c r="GJG243" s="60"/>
      <c r="GJH243" s="60"/>
      <c r="GJI243" s="60"/>
      <c r="GJJ243" s="60"/>
      <c r="GJK243" s="60"/>
      <c r="GJL243" s="60"/>
      <c r="GJM243" s="60"/>
      <c r="GJN243" s="60"/>
      <c r="GJO243" s="60"/>
      <c r="GJP243" s="60"/>
      <c r="GJQ243" s="60"/>
      <c r="GJR243" s="60"/>
      <c r="GJS243" s="60"/>
      <c r="GJT243" s="60"/>
      <c r="GJU243" s="60"/>
      <c r="GJV243" s="60"/>
      <c r="GJW243" s="60"/>
      <c r="GJX243" s="60"/>
      <c r="GJY243" s="60"/>
      <c r="GJZ243" s="60"/>
      <c r="GKA243" s="60"/>
      <c r="GKB243" s="60"/>
      <c r="GKC243" s="60"/>
      <c r="GKD243" s="60"/>
      <c r="GKE243" s="60"/>
      <c r="GKF243" s="60"/>
      <c r="GKG243" s="60"/>
      <c r="GKH243" s="60"/>
      <c r="GKI243" s="60"/>
      <c r="GKJ243" s="60"/>
      <c r="GKK243" s="60"/>
      <c r="GKL243" s="60"/>
      <c r="GKM243" s="60"/>
      <c r="GKN243" s="60"/>
      <c r="GKO243" s="60"/>
      <c r="GKP243" s="60"/>
      <c r="GKQ243" s="60"/>
      <c r="GKR243" s="60"/>
      <c r="GKS243" s="60"/>
      <c r="GKT243" s="60"/>
      <c r="GKU243" s="60"/>
      <c r="GKV243" s="60"/>
      <c r="GKW243" s="60"/>
      <c r="GKX243" s="60"/>
      <c r="GKY243" s="60"/>
      <c r="GKZ243" s="60"/>
      <c r="GLA243" s="60"/>
      <c r="GLB243" s="60"/>
      <c r="GLC243" s="60"/>
      <c r="GLD243" s="60"/>
      <c r="GLE243" s="60"/>
      <c r="GLF243" s="60"/>
      <c r="GLG243" s="60"/>
      <c r="GLH243" s="60"/>
      <c r="GLI243" s="60"/>
      <c r="GLJ243" s="60"/>
      <c r="GLK243" s="60"/>
      <c r="GLL243" s="60"/>
      <c r="GLM243" s="60"/>
      <c r="GLN243" s="60"/>
      <c r="GLO243" s="60"/>
      <c r="GLP243" s="60"/>
      <c r="GLQ243" s="60"/>
      <c r="GLR243" s="60"/>
      <c r="GLS243" s="60"/>
      <c r="GLT243" s="60"/>
      <c r="GLU243" s="60"/>
      <c r="GLV243" s="60"/>
      <c r="GLW243" s="60"/>
      <c r="GLX243" s="60"/>
      <c r="GLY243" s="60"/>
      <c r="GLZ243" s="60"/>
      <c r="GMA243" s="60"/>
      <c r="GMB243" s="60"/>
      <c r="GMC243" s="60"/>
      <c r="GMD243" s="60"/>
      <c r="GME243" s="60"/>
      <c r="GMF243" s="60"/>
      <c r="GMG243" s="60"/>
      <c r="GMH243" s="60"/>
      <c r="GMI243" s="60"/>
      <c r="GMJ243" s="60"/>
      <c r="GMK243" s="60"/>
      <c r="GML243" s="60"/>
      <c r="GMM243" s="60"/>
      <c r="GMN243" s="60"/>
      <c r="GMO243" s="60"/>
      <c r="GMP243" s="60"/>
      <c r="GMQ243" s="60"/>
      <c r="GMR243" s="60"/>
      <c r="GMS243" s="60"/>
      <c r="GMT243" s="60"/>
      <c r="GMU243" s="60"/>
      <c r="GMV243" s="60"/>
      <c r="GMW243" s="60"/>
      <c r="GMX243" s="60"/>
      <c r="GMY243" s="60"/>
      <c r="GMZ243" s="60"/>
      <c r="GNA243" s="60"/>
      <c r="GNB243" s="60"/>
      <c r="GNC243" s="60"/>
      <c r="GND243" s="60"/>
      <c r="GNE243" s="60"/>
      <c r="GNF243" s="60"/>
      <c r="GNG243" s="60"/>
      <c r="GNH243" s="60"/>
      <c r="GNI243" s="60"/>
      <c r="GNJ243" s="60"/>
      <c r="GNK243" s="60"/>
      <c r="GNL243" s="60"/>
      <c r="GNM243" s="60"/>
      <c r="GNN243" s="60"/>
      <c r="GNO243" s="60"/>
      <c r="GNP243" s="60"/>
      <c r="GNQ243" s="60"/>
      <c r="GNR243" s="60"/>
      <c r="GNS243" s="60"/>
      <c r="GNT243" s="60"/>
      <c r="GNU243" s="60"/>
      <c r="GNV243" s="60"/>
      <c r="GNW243" s="60"/>
      <c r="GNX243" s="60"/>
      <c r="GNY243" s="60"/>
      <c r="GNZ243" s="60"/>
      <c r="GOA243" s="60"/>
      <c r="GOB243" s="60"/>
      <c r="GOC243" s="60"/>
      <c r="GOD243" s="60"/>
      <c r="GOE243" s="60"/>
      <c r="GOF243" s="60"/>
      <c r="GOG243" s="60"/>
      <c r="GOH243" s="60"/>
      <c r="GOI243" s="60"/>
      <c r="GOJ243" s="60"/>
      <c r="GOK243" s="60"/>
      <c r="GOL243" s="60"/>
      <c r="GOM243" s="60"/>
      <c r="GON243" s="60"/>
      <c r="GOO243" s="60"/>
      <c r="GOP243" s="60"/>
      <c r="GOQ243" s="60"/>
      <c r="GOR243" s="60"/>
      <c r="GOS243" s="60"/>
      <c r="GOT243" s="60"/>
      <c r="GOU243" s="60"/>
      <c r="GOV243" s="60"/>
      <c r="GOW243" s="60"/>
      <c r="GOX243" s="60"/>
      <c r="GOY243" s="60"/>
      <c r="GOZ243" s="60"/>
      <c r="GPA243" s="60"/>
      <c r="GPB243" s="60"/>
      <c r="GPC243" s="60"/>
      <c r="GPD243" s="60"/>
      <c r="GPE243" s="60"/>
      <c r="GPF243" s="60"/>
      <c r="GPG243" s="60"/>
      <c r="GPH243" s="60"/>
      <c r="GPI243" s="60"/>
      <c r="GPJ243" s="60"/>
      <c r="GPK243" s="60"/>
      <c r="GPL243" s="60"/>
      <c r="GPM243" s="60"/>
      <c r="GPN243" s="60"/>
      <c r="GPO243" s="60"/>
      <c r="GPP243" s="60"/>
      <c r="GPQ243" s="60"/>
      <c r="GPR243" s="60"/>
      <c r="GPS243" s="60"/>
      <c r="GPT243" s="60"/>
      <c r="GPU243" s="60"/>
      <c r="GPV243" s="60"/>
      <c r="GPW243" s="60"/>
      <c r="GPX243" s="60"/>
      <c r="GPY243" s="60"/>
      <c r="GPZ243" s="60"/>
      <c r="GQA243" s="60"/>
      <c r="GQB243" s="60"/>
      <c r="GQC243" s="60"/>
      <c r="GQD243" s="60"/>
      <c r="GQE243" s="60"/>
      <c r="GQF243" s="60"/>
      <c r="GQG243" s="60"/>
      <c r="GQH243" s="60"/>
      <c r="GQI243" s="60"/>
      <c r="GQJ243" s="60"/>
      <c r="GQK243" s="60"/>
      <c r="GQL243" s="60"/>
      <c r="GQM243" s="60"/>
      <c r="GQN243" s="60"/>
      <c r="GQO243" s="60"/>
      <c r="GQP243" s="60"/>
      <c r="GQQ243" s="60"/>
      <c r="GQR243" s="60"/>
      <c r="GQS243" s="60"/>
      <c r="GQT243" s="60"/>
      <c r="GQU243" s="60"/>
      <c r="GQV243" s="60"/>
      <c r="GQW243" s="60"/>
      <c r="GQX243" s="60"/>
      <c r="GQY243" s="60"/>
      <c r="GQZ243" s="60"/>
      <c r="GRA243" s="60"/>
      <c r="GRB243" s="60"/>
      <c r="GRC243" s="60"/>
      <c r="GRD243" s="60"/>
      <c r="GRE243" s="60"/>
      <c r="GRF243" s="60"/>
      <c r="GRG243" s="60"/>
      <c r="GRH243" s="60"/>
      <c r="GRI243" s="60"/>
      <c r="GRJ243" s="60"/>
      <c r="GRK243" s="60"/>
      <c r="GRL243" s="60"/>
      <c r="GRM243" s="60"/>
      <c r="GRN243" s="60"/>
      <c r="GRO243" s="60"/>
      <c r="GRP243" s="60"/>
      <c r="GRQ243" s="60"/>
      <c r="GRR243" s="60"/>
      <c r="GRS243" s="60"/>
      <c r="GRT243" s="60"/>
      <c r="GRU243" s="60"/>
      <c r="GRV243" s="60"/>
      <c r="GRW243" s="60"/>
      <c r="GRX243" s="60"/>
      <c r="GRY243" s="60"/>
      <c r="GRZ243" s="60"/>
      <c r="GSA243" s="60"/>
      <c r="GSB243" s="60"/>
      <c r="GSC243" s="60"/>
      <c r="GSD243" s="60"/>
      <c r="GSE243" s="60"/>
      <c r="GSF243" s="60"/>
      <c r="GSG243" s="60"/>
      <c r="GSH243" s="60"/>
      <c r="GSI243" s="60"/>
      <c r="GSJ243" s="60"/>
      <c r="GSK243" s="60"/>
      <c r="GSL243" s="60"/>
      <c r="GSM243" s="60"/>
      <c r="GSN243" s="60"/>
      <c r="GSO243" s="60"/>
      <c r="GSP243" s="60"/>
      <c r="GSQ243" s="60"/>
      <c r="GSR243" s="60"/>
      <c r="GSS243" s="60"/>
      <c r="GST243" s="60"/>
      <c r="GSU243" s="60"/>
      <c r="GSV243" s="60"/>
      <c r="GSW243" s="60"/>
      <c r="GSX243" s="60"/>
      <c r="GSY243" s="60"/>
      <c r="GSZ243" s="60"/>
      <c r="GTA243" s="60"/>
      <c r="GTB243" s="60"/>
      <c r="GTC243" s="60"/>
      <c r="GTD243" s="60"/>
      <c r="GTE243" s="60"/>
      <c r="GTF243" s="60"/>
      <c r="GTG243" s="60"/>
      <c r="GTH243" s="60"/>
      <c r="GTI243" s="60"/>
      <c r="GTJ243" s="60"/>
      <c r="GTK243" s="60"/>
      <c r="GTL243" s="60"/>
      <c r="GTM243" s="60"/>
      <c r="GTN243" s="60"/>
      <c r="GTO243" s="60"/>
      <c r="GTP243" s="60"/>
      <c r="GTQ243" s="60"/>
      <c r="GTR243" s="60"/>
      <c r="GTS243" s="60"/>
      <c r="GTT243" s="60"/>
      <c r="GTU243" s="60"/>
      <c r="GTV243" s="60"/>
      <c r="GTW243" s="60"/>
      <c r="GTX243" s="60"/>
      <c r="GTY243" s="60"/>
      <c r="GTZ243" s="60"/>
      <c r="GUA243" s="60"/>
      <c r="GUB243" s="60"/>
      <c r="GUC243" s="60"/>
      <c r="GUD243" s="60"/>
      <c r="GUE243" s="60"/>
      <c r="GUF243" s="60"/>
      <c r="GUG243" s="60"/>
      <c r="GUH243" s="60"/>
      <c r="GUI243" s="60"/>
      <c r="GUJ243" s="60"/>
      <c r="GUK243" s="60"/>
      <c r="GUL243" s="60"/>
      <c r="GUM243" s="60"/>
      <c r="GUN243" s="60"/>
      <c r="GUO243" s="60"/>
      <c r="GUP243" s="60"/>
      <c r="GUQ243" s="60"/>
      <c r="GUR243" s="60"/>
      <c r="GUS243" s="60"/>
      <c r="GUT243" s="60"/>
      <c r="GUU243" s="60"/>
      <c r="GUV243" s="60"/>
      <c r="GUW243" s="60"/>
      <c r="GUX243" s="60"/>
      <c r="GUY243" s="60"/>
      <c r="GUZ243" s="60"/>
      <c r="GVA243" s="60"/>
      <c r="GVB243" s="60"/>
      <c r="GVC243" s="60"/>
      <c r="GVD243" s="60"/>
      <c r="GVE243" s="60"/>
      <c r="GVF243" s="60"/>
      <c r="GVG243" s="60"/>
      <c r="GVH243" s="60"/>
      <c r="GVI243" s="60"/>
      <c r="GVJ243" s="60"/>
      <c r="GVK243" s="60"/>
      <c r="GVL243" s="60"/>
      <c r="GVM243" s="60"/>
      <c r="GVN243" s="60"/>
      <c r="GVO243" s="60"/>
      <c r="GVP243" s="60"/>
      <c r="GVQ243" s="60"/>
      <c r="GVR243" s="60"/>
      <c r="GVS243" s="60"/>
      <c r="GVT243" s="60"/>
      <c r="GVU243" s="60"/>
      <c r="GVV243" s="60"/>
      <c r="GVW243" s="60"/>
      <c r="GVX243" s="60"/>
      <c r="GVY243" s="60"/>
      <c r="GVZ243" s="60"/>
      <c r="GWA243" s="60"/>
      <c r="GWB243" s="60"/>
      <c r="GWC243" s="60"/>
      <c r="GWD243" s="60"/>
      <c r="GWE243" s="60"/>
      <c r="GWF243" s="60"/>
      <c r="GWG243" s="60"/>
      <c r="GWH243" s="60"/>
      <c r="GWI243" s="60"/>
      <c r="GWJ243" s="60"/>
      <c r="GWK243" s="60"/>
      <c r="GWL243" s="60"/>
      <c r="GWM243" s="60"/>
      <c r="GWN243" s="60"/>
      <c r="GWO243" s="60"/>
      <c r="GWP243" s="60"/>
      <c r="GWQ243" s="60"/>
      <c r="GWR243" s="60"/>
      <c r="GWS243" s="60"/>
      <c r="GWT243" s="60"/>
      <c r="GWU243" s="60"/>
      <c r="GWV243" s="60"/>
      <c r="GWW243" s="60"/>
      <c r="GWX243" s="60"/>
      <c r="GWY243" s="60"/>
      <c r="GWZ243" s="60"/>
      <c r="GXA243" s="60"/>
      <c r="GXB243" s="60"/>
      <c r="GXC243" s="60"/>
      <c r="GXD243" s="60"/>
      <c r="GXE243" s="60"/>
      <c r="GXF243" s="60"/>
      <c r="GXG243" s="60"/>
      <c r="GXH243" s="60"/>
      <c r="GXI243" s="60"/>
      <c r="GXJ243" s="60"/>
      <c r="GXK243" s="60"/>
      <c r="GXL243" s="60"/>
      <c r="GXM243" s="60"/>
      <c r="GXN243" s="60"/>
      <c r="GXO243" s="60"/>
      <c r="GXP243" s="60"/>
      <c r="GXQ243" s="60"/>
      <c r="GXR243" s="60"/>
      <c r="GXS243" s="60"/>
      <c r="GXT243" s="60"/>
      <c r="GXU243" s="60"/>
      <c r="GXV243" s="60"/>
      <c r="GXW243" s="60"/>
      <c r="GXX243" s="60"/>
      <c r="GXY243" s="60"/>
      <c r="GXZ243" s="60"/>
      <c r="GYA243" s="60"/>
      <c r="GYB243" s="60"/>
      <c r="GYC243" s="60"/>
      <c r="GYD243" s="60"/>
      <c r="GYE243" s="60"/>
      <c r="GYF243" s="60"/>
      <c r="GYG243" s="60"/>
      <c r="GYH243" s="60"/>
      <c r="GYI243" s="60"/>
      <c r="GYJ243" s="60"/>
      <c r="GYK243" s="60"/>
      <c r="GYL243" s="60"/>
      <c r="GYM243" s="60"/>
      <c r="GYN243" s="60"/>
      <c r="GYO243" s="60"/>
      <c r="GYP243" s="60"/>
      <c r="GYQ243" s="60"/>
      <c r="GYR243" s="60"/>
      <c r="GYS243" s="60"/>
      <c r="GYT243" s="60"/>
      <c r="GYU243" s="60"/>
      <c r="GYV243" s="60"/>
      <c r="GYW243" s="60"/>
      <c r="GYX243" s="60"/>
      <c r="GYY243" s="60"/>
      <c r="GYZ243" s="60"/>
      <c r="GZA243" s="60"/>
      <c r="GZB243" s="60"/>
      <c r="GZC243" s="60"/>
      <c r="GZD243" s="60"/>
      <c r="GZE243" s="60"/>
      <c r="GZF243" s="60"/>
      <c r="GZG243" s="60"/>
      <c r="GZH243" s="60"/>
      <c r="GZI243" s="60"/>
      <c r="GZJ243" s="60"/>
      <c r="GZK243" s="60"/>
      <c r="GZL243" s="60"/>
      <c r="GZM243" s="60"/>
      <c r="GZN243" s="60"/>
      <c r="GZO243" s="60"/>
      <c r="GZP243" s="60"/>
      <c r="GZQ243" s="60"/>
      <c r="GZR243" s="60"/>
      <c r="GZS243" s="60"/>
      <c r="GZT243" s="60"/>
      <c r="GZU243" s="60"/>
      <c r="GZV243" s="60"/>
      <c r="GZW243" s="60"/>
      <c r="GZX243" s="60"/>
      <c r="GZY243" s="60"/>
      <c r="GZZ243" s="60"/>
      <c r="HAA243" s="60"/>
      <c r="HAB243" s="60"/>
      <c r="HAC243" s="60"/>
      <c r="HAD243" s="60"/>
      <c r="HAE243" s="60"/>
      <c r="HAF243" s="60"/>
      <c r="HAG243" s="60"/>
      <c r="HAH243" s="60"/>
      <c r="HAI243" s="60"/>
      <c r="HAJ243" s="60"/>
      <c r="HAK243" s="60"/>
      <c r="HAL243" s="60"/>
      <c r="HAM243" s="60"/>
      <c r="HAN243" s="60"/>
      <c r="HAO243" s="60"/>
      <c r="HAP243" s="60"/>
      <c r="HAQ243" s="60"/>
      <c r="HAR243" s="60"/>
      <c r="HAS243" s="60"/>
      <c r="HAT243" s="60"/>
      <c r="HAU243" s="60"/>
      <c r="HAV243" s="60"/>
      <c r="HAW243" s="60"/>
      <c r="HAX243" s="60"/>
      <c r="HAY243" s="60"/>
      <c r="HAZ243" s="60"/>
      <c r="HBA243" s="60"/>
      <c r="HBB243" s="60"/>
      <c r="HBC243" s="60"/>
      <c r="HBD243" s="60"/>
      <c r="HBE243" s="60"/>
      <c r="HBF243" s="60"/>
      <c r="HBG243" s="60"/>
      <c r="HBH243" s="60"/>
      <c r="HBI243" s="60"/>
      <c r="HBJ243" s="60"/>
      <c r="HBK243" s="60"/>
      <c r="HBL243" s="60"/>
      <c r="HBM243" s="60"/>
      <c r="HBN243" s="60"/>
      <c r="HBO243" s="60"/>
      <c r="HBP243" s="60"/>
      <c r="HBQ243" s="60"/>
      <c r="HBR243" s="60"/>
      <c r="HBS243" s="60"/>
      <c r="HBT243" s="60"/>
      <c r="HBU243" s="60"/>
      <c r="HBV243" s="60"/>
      <c r="HBW243" s="60"/>
      <c r="HBX243" s="60"/>
      <c r="HBY243" s="60"/>
      <c r="HBZ243" s="60"/>
      <c r="HCA243" s="60"/>
      <c r="HCB243" s="60"/>
      <c r="HCC243" s="60"/>
      <c r="HCD243" s="60"/>
      <c r="HCE243" s="60"/>
      <c r="HCF243" s="60"/>
      <c r="HCG243" s="60"/>
      <c r="HCH243" s="60"/>
      <c r="HCI243" s="60"/>
      <c r="HCJ243" s="60"/>
      <c r="HCK243" s="60"/>
      <c r="HCL243" s="60"/>
      <c r="HCM243" s="60"/>
      <c r="HCN243" s="60"/>
      <c r="HCO243" s="60"/>
      <c r="HCP243" s="60"/>
      <c r="HCQ243" s="60"/>
      <c r="HCR243" s="60"/>
      <c r="HCS243" s="60"/>
      <c r="HCT243" s="60"/>
      <c r="HCU243" s="60"/>
      <c r="HCV243" s="60"/>
      <c r="HCW243" s="60"/>
      <c r="HCX243" s="60"/>
      <c r="HCY243" s="60"/>
      <c r="HCZ243" s="60"/>
      <c r="HDA243" s="60"/>
      <c r="HDB243" s="60"/>
      <c r="HDC243" s="60"/>
      <c r="HDD243" s="60"/>
      <c r="HDE243" s="60"/>
      <c r="HDF243" s="60"/>
      <c r="HDG243" s="60"/>
      <c r="HDH243" s="60"/>
      <c r="HDI243" s="60"/>
      <c r="HDJ243" s="60"/>
      <c r="HDK243" s="60"/>
      <c r="HDL243" s="60"/>
      <c r="HDM243" s="60"/>
      <c r="HDN243" s="60"/>
      <c r="HDO243" s="60"/>
      <c r="HDP243" s="60"/>
      <c r="HDQ243" s="60"/>
      <c r="HDR243" s="60"/>
      <c r="HDS243" s="60"/>
      <c r="HDT243" s="60"/>
      <c r="HDU243" s="60"/>
      <c r="HDV243" s="60"/>
      <c r="HDW243" s="60"/>
      <c r="HDX243" s="60"/>
      <c r="HDY243" s="60"/>
      <c r="HDZ243" s="60"/>
      <c r="HEA243" s="60"/>
      <c r="HEB243" s="60"/>
      <c r="HEC243" s="60"/>
      <c r="HED243" s="60"/>
      <c r="HEE243" s="60"/>
      <c r="HEF243" s="60"/>
      <c r="HEG243" s="60"/>
      <c r="HEH243" s="60"/>
      <c r="HEI243" s="60"/>
      <c r="HEJ243" s="60"/>
      <c r="HEK243" s="60"/>
      <c r="HEL243" s="60"/>
      <c r="HEM243" s="60"/>
      <c r="HEN243" s="60"/>
      <c r="HEO243" s="60"/>
      <c r="HEP243" s="60"/>
      <c r="HEQ243" s="60"/>
      <c r="HER243" s="60"/>
      <c r="HES243" s="60"/>
      <c r="HET243" s="60"/>
      <c r="HEU243" s="60"/>
      <c r="HEV243" s="60"/>
      <c r="HEW243" s="60"/>
      <c r="HEX243" s="60"/>
      <c r="HEY243" s="60"/>
      <c r="HEZ243" s="60"/>
      <c r="HFA243" s="60"/>
      <c r="HFB243" s="60"/>
      <c r="HFC243" s="60"/>
      <c r="HFD243" s="60"/>
      <c r="HFE243" s="60"/>
      <c r="HFF243" s="60"/>
      <c r="HFG243" s="60"/>
      <c r="HFH243" s="60"/>
      <c r="HFI243" s="60"/>
      <c r="HFJ243" s="60"/>
      <c r="HFK243" s="60"/>
      <c r="HFL243" s="60"/>
      <c r="HFM243" s="60"/>
      <c r="HFN243" s="60"/>
      <c r="HFO243" s="60"/>
      <c r="HFP243" s="60"/>
      <c r="HFQ243" s="60"/>
      <c r="HFR243" s="60"/>
      <c r="HFS243" s="60"/>
      <c r="HFT243" s="60"/>
      <c r="HFU243" s="60"/>
      <c r="HFV243" s="60"/>
      <c r="HFW243" s="60"/>
      <c r="HFX243" s="60"/>
      <c r="HFY243" s="60"/>
      <c r="HFZ243" s="60"/>
      <c r="HGA243" s="60"/>
      <c r="HGB243" s="60"/>
      <c r="HGC243" s="60"/>
      <c r="HGD243" s="60"/>
      <c r="HGE243" s="60"/>
      <c r="HGF243" s="60"/>
      <c r="HGG243" s="60"/>
      <c r="HGH243" s="60"/>
      <c r="HGI243" s="60"/>
      <c r="HGJ243" s="60"/>
      <c r="HGK243" s="60"/>
      <c r="HGL243" s="60"/>
      <c r="HGM243" s="60"/>
      <c r="HGN243" s="60"/>
      <c r="HGO243" s="60"/>
      <c r="HGP243" s="60"/>
      <c r="HGQ243" s="60"/>
      <c r="HGR243" s="60"/>
      <c r="HGS243" s="60"/>
      <c r="HGT243" s="60"/>
      <c r="HGU243" s="60"/>
      <c r="HGV243" s="60"/>
      <c r="HGW243" s="60"/>
      <c r="HGX243" s="60"/>
      <c r="HGY243" s="60"/>
      <c r="HGZ243" s="60"/>
      <c r="HHA243" s="60"/>
      <c r="HHB243" s="60"/>
      <c r="HHC243" s="60"/>
      <c r="HHD243" s="60"/>
      <c r="HHE243" s="60"/>
      <c r="HHF243" s="60"/>
      <c r="HHG243" s="60"/>
      <c r="HHH243" s="60"/>
      <c r="HHI243" s="60"/>
      <c r="HHJ243" s="60"/>
      <c r="HHK243" s="60"/>
      <c r="HHL243" s="60"/>
      <c r="HHM243" s="60"/>
      <c r="HHN243" s="60"/>
      <c r="HHO243" s="60"/>
      <c r="HHP243" s="60"/>
      <c r="HHQ243" s="60"/>
      <c r="HHR243" s="60"/>
      <c r="HHS243" s="60"/>
      <c r="HHT243" s="60"/>
      <c r="HHU243" s="60"/>
      <c r="HHV243" s="60"/>
      <c r="HHW243" s="60"/>
      <c r="HHX243" s="60"/>
      <c r="HHY243" s="60"/>
      <c r="HHZ243" s="60"/>
      <c r="HIA243" s="60"/>
      <c r="HIB243" s="60"/>
      <c r="HIC243" s="60"/>
      <c r="HID243" s="60"/>
      <c r="HIE243" s="60"/>
      <c r="HIF243" s="60"/>
      <c r="HIG243" s="60"/>
      <c r="HIH243" s="60"/>
      <c r="HII243" s="60"/>
      <c r="HIJ243" s="60"/>
      <c r="HIK243" s="60"/>
      <c r="HIL243" s="60"/>
      <c r="HIM243" s="60"/>
      <c r="HIN243" s="60"/>
      <c r="HIO243" s="60"/>
      <c r="HIP243" s="60"/>
      <c r="HIQ243" s="60"/>
      <c r="HIR243" s="60"/>
      <c r="HIS243" s="60"/>
      <c r="HIT243" s="60"/>
      <c r="HIU243" s="60"/>
      <c r="HIV243" s="60"/>
      <c r="HIW243" s="60"/>
      <c r="HIX243" s="60"/>
      <c r="HIY243" s="60"/>
      <c r="HIZ243" s="60"/>
      <c r="HJA243" s="60"/>
      <c r="HJB243" s="60"/>
      <c r="HJC243" s="60"/>
      <c r="HJD243" s="60"/>
      <c r="HJE243" s="60"/>
      <c r="HJF243" s="60"/>
      <c r="HJG243" s="60"/>
      <c r="HJH243" s="60"/>
      <c r="HJI243" s="60"/>
      <c r="HJJ243" s="60"/>
      <c r="HJK243" s="60"/>
      <c r="HJL243" s="60"/>
      <c r="HJM243" s="60"/>
      <c r="HJN243" s="60"/>
      <c r="HJO243" s="60"/>
      <c r="HJP243" s="60"/>
      <c r="HJQ243" s="60"/>
      <c r="HJR243" s="60"/>
      <c r="HJS243" s="60"/>
      <c r="HJT243" s="60"/>
      <c r="HJU243" s="60"/>
      <c r="HJV243" s="60"/>
      <c r="HJW243" s="60"/>
      <c r="HJX243" s="60"/>
      <c r="HJY243" s="60"/>
      <c r="HJZ243" s="60"/>
      <c r="HKA243" s="60"/>
      <c r="HKB243" s="60"/>
      <c r="HKC243" s="60"/>
      <c r="HKD243" s="60"/>
      <c r="HKE243" s="60"/>
      <c r="HKF243" s="60"/>
      <c r="HKG243" s="60"/>
      <c r="HKH243" s="60"/>
      <c r="HKI243" s="60"/>
      <c r="HKJ243" s="60"/>
      <c r="HKK243" s="60"/>
      <c r="HKL243" s="60"/>
      <c r="HKM243" s="60"/>
      <c r="HKN243" s="60"/>
      <c r="HKO243" s="60"/>
      <c r="HKP243" s="60"/>
      <c r="HKQ243" s="60"/>
      <c r="HKR243" s="60"/>
      <c r="HKS243" s="60"/>
      <c r="HKT243" s="60"/>
      <c r="HKU243" s="60"/>
      <c r="HKV243" s="60"/>
      <c r="HKW243" s="60"/>
      <c r="HKX243" s="60"/>
      <c r="HKY243" s="60"/>
      <c r="HKZ243" s="60"/>
      <c r="HLA243" s="60"/>
      <c r="HLB243" s="60"/>
      <c r="HLC243" s="60"/>
      <c r="HLD243" s="60"/>
      <c r="HLE243" s="60"/>
      <c r="HLF243" s="60"/>
      <c r="HLG243" s="60"/>
      <c r="HLH243" s="60"/>
      <c r="HLI243" s="60"/>
      <c r="HLJ243" s="60"/>
      <c r="HLK243" s="60"/>
      <c r="HLL243" s="60"/>
      <c r="HLM243" s="60"/>
      <c r="HLN243" s="60"/>
      <c r="HLO243" s="60"/>
      <c r="HLP243" s="60"/>
      <c r="HLQ243" s="60"/>
      <c r="HLR243" s="60"/>
      <c r="HLS243" s="60"/>
      <c r="HLT243" s="60"/>
      <c r="HLU243" s="60"/>
      <c r="HLV243" s="60"/>
      <c r="HLW243" s="60"/>
      <c r="HLX243" s="60"/>
      <c r="HLY243" s="60"/>
      <c r="HLZ243" s="60"/>
      <c r="HMA243" s="60"/>
      <c r="HMB243" s="60"/>
      <c r="HMC243" s="60"/>
      <c r="HMD243" s="60"/>
      <c r="HME243" s="60"/>
      <c r="HMF243" s="60"/>
      <c r="HMG243" s="60"/>
      <c r="HMH243" s="60"/>
      <c r="HMI243" s="60"/>
      <c r="HMJ243" s="60"/>
      <c r="HMK243" s="60"/>
      <c r="HML243" s="60"/>
      <c r="HMM243" s="60"/>
      <c r="HMN243" s="60"/>
      <c r="HMO243" s="60"/>
      <c r="HMP243" s="60"/>
      <c r="HMQ243" s="60"/>
      <c r="HMR243" s="60"/>
      <c r="HMS243" s="60"/>
      <c r="HMT243" s="60"/>
      <c r="HMU243" s="60"/>
      <c r="HMV243" s="60"/>
      <c r="HMW243" s="60"/>
      <c r="HMX243" s="60"/>
      <c r="HMY243" s="60"/>
      <c r="HMZ243" s="60"/>
      <c r="HNA243" s="60"/>
      <c r="HNB243" s="60"/>
      <c r="HNC243" s="60"/>
      <c r="HND243" s="60"/>
      <c r="HNE243" s="60"/>
      <c r="HNF243" s="60"/>
      <c r="HNG243" s="60"/>
      <c r="HNH243" s="60"/>
      <c r="HNI243" s="60"/>
      <c r="HNJ243" s="60"/>
      <c r="HNK243" s="60"/>
      <c r="HNL243" s="60"/>
      <c r="HNM243" s="60"/>
      <c r="HNN243" s="60"/>
      <c r="HNO243" s="60"/>
      <c r="HNP243" s="60"/>
      <c r="HNQ243" s="60"/>
      <c r="HNR243" s="60"/>
      <c r="HNS243" s="60"/>
      <c r="HNT243" s="60"/>
      <c r="HNU243" s="60"/>
      <c r="HNV243" s="60"/>
      <c r="HNW243" s="60"/>
      <c r="HNX243" s="60"/>
      <c r="HNY243" s="60"/>
      <c r="HNZ243" s="60"/>
      <c r="HOA243" s="60"/>
      <c r="HOB243" s="60"/>
      <c r="HOC243" s="60"/>
      <c r="HOD243" s="60"/>
      <c r="HOE243" s="60"/>
      <c r="HOF243" s="60"/>
      <c r="HOG243" s="60"/>
      <c r="HOH243" s="60"/>
      <c r="HOI243" s="60"/>
      <c r="HOJ243" s="60"/>
      <c r="HOK243" s="60"/>
      <c r="HOL243" s="60"/>
      <c r="HOM243" s="60"/>
      <c r="HON243" s="60"/>
      <c r="HOO243" s="60"/>
      <c r="HOP243" s="60"/>
      <c r="HOQ243" s="60"/>
      <c r="HOR243" s="60"/>
      <c r="HOS243" s="60"/>
      <c r="HOT243" s="60"/>
      <c r="HOU243" s="60"/>
      <c r="HOV243" s="60"/>
      <c r="HOW243" s="60"/>
      <c r="HOX243" s="60"/>
      <c r="HOY243" s="60"/>
      <c r="HOZ243" s="60"/>
      <c r="HPA243" s="60"/>
      <c r="HPB243" s="60"/>
      <c r="HPC243" s="60"/>
      <c r="HPD243" s="60"/>
      <c r="HPE243" s="60"/>
      <c r="HPF243" s="60"/>
      <c r="HPG243" s="60"/>
      <c r="HPH243" s="60"/>
      <c r="HPI243" s="60"/>
      <c r="HPJ243" s="60"/>
      <c r="HPK243" s="60"/>
      <c r="HPL243" s="60"/>
      <c r="HPM243" s="60"/>
      <c r="HPN243" s="60"/>
      <c r="HPO243" s="60"/>
      <c r="HPP243" s="60"/>
      <c r="HPQ243" s="60"/>
      <c r="HPR243" s="60"/>
      <c r="HPS243" s="60"/>
      <c r="HPT243" s="60"/>
      <c r="HPU243" s="60"/>
      <c r="HPV243" s="60"/>
      <c r="HPW243" s="60"/>
      <c r="HPX243" s="60"/>
      <c r="HPY243" s="60"/>
      <c r="HPZ243" s="60"/>
      <c r="HQA243" s="60"/>
      <c r="HQB243" s="60"/>
      <c r="HQC243" s="60"/>
      <c r="HQD243" s="60"/>
      <c r="HQE243" s="60"/>
      <c r="HQF243" s="60"/>
      <c r="HQG243" s="60"/>
      <c r="HQH243" s="60"/>
      <c r="HQI243" s="60"/>
      <c r="HQJ243" s="60"/>
      <c r="HQK243" s="60"/>
      <c r="HQL243" s="60"/>
      <c r="HQM243" s="60"/>
      <c r="HQN243" s="60"/>
      <c r="HQO243" s="60"/>
      <c r="HQP243" s="60"/>
      <c r="HQQ243" s="60"/>
      <c r="HQR243" s="60"/>
      <c r="HQS243" s="60"/>
      <c r="HQT243" s="60"/>
      <c r="HQU243" s="60"/>
      <c r="HQV243" s="60"/>
      <c r="HQW243" s="60"/>
      <c r="HQX243" s="60"/>
      <c r="HQY243" s="60"/>
      <c r="HQZ243" s="60"/>
      <c r="HRA243" s="60"/>
      <c r="HRB243" s="60"/>
      <c r="HRC243" s="60"/>
      <c r="HRD243" s="60"/>
      <c r="HRE243" s="60"/>
      <c r="HRF243" s="60"/>
      <c r="HRG243" s="60"/>
      <c r="HRH243" s="60"/>
      <c r="HRI243" s="60"/>
      <c r="HRJ243" s="60"/>
      <c r="HRK243" s="60"/>
      <c r="HRL243" s="60"/>
      <c r="HRM243" s="60"/>
      <c r="HRN243" s="60"/>
      <c r="HRO243" s="60"/>
      <c r="HRP243" s="60"/>
      <c r="HRQ243" s="60"/>
      <c r="HRR243" s="60"/>
      <c r="HRS243" s="60"/>
      <c r="HRT243" s="60"/>
      <c r="HRU243" s="60"/>
      <c r="HRV243" s="60"/>
      <c r="HRW243" s="60"/>
      <c r="HRX243" s="60"/>
      <c r="HRY243" s="60"/>
      <c r="HRZ243" s="60"/>
      <c r="HSA243" s="60"/>
      <c r="HSB243" s="60"/>
      <c r="HSC243" s="60"/>
      <c r="HSD243" s="60"/>
      <c r="HSE243" s="60"/>
      <c r="HSF243" s="60"/>
      <c r="HSG243" s="60"/>
      <c r="HSH243" s="60"/>
      <c r="HSI243" s="60"/>
      <c r="HSJ243" s="60"/>
      <c r="HSK243" s="60"/>
      <c r="HSL243" s="60"/>
      <c r="HSM243" s="60"/>
      <c r="HSN243" s="60"/>
      <c r="HSO243" s="60"/>
      <c r="HSP243" s="60"/>
      <c r="HSQ243" s="60"/>
      <c r="HSR243" s="60"/>
      <c r="HSS243" s="60"/>
      <c r="HST243" s="60"/>
      <c r="HSU243" s="60"/>
      <c r="HSV243" s="60"/>
      <c r="HSW243" s="60"/>
      <c r="HSX243" s="60"/>
      <c r="HSY243" s="60"/>
      <c r="HSZ243" s="60"/>
      <c r="HTA243" s="60"/>
      <c r="HTB243" s="60"/>
      <c r="HTC243" s="60"/>
      <c r="HTD243" s="60"/>
      <c r="HTE243" s="60"/>
      <c r="HTF243" s="60"/>
      <c r="HTG243" s="60"/>
      <c r="HTH243" s="60"/>
      <c r="HTI243" s="60"/>
      <c r="HTJ243" s="60"/>
      <c r="HTK243" s="60"/>
      <c r="HTL243" s="60"/>
      <c r="HTM243" s="60"/>
      <c r="HTN243" s="60"/>
      <c r="HTO243" s="60"/>
      <c r="HTP243" s="60"/>
      <c r="HTQ243" s="60"/>
      <c r="HTR243" s="60"/>
      <c r="HTS243" s="60"/>
      <c r="HTT243" s="60"/>
      <c r="HTU243" s="60"/>
      <c r="HTV243" s="60"/>
      <c r="HTW243" s="60"/>
      <c r="HTX243" s="60"/>
      <c r="HTY243" s="60"/>
      <c r="HTZ243" s="60"/>
      <c r="HUA243" s="60"/>
      <c r="HUB243" s="60"/>
      <c r="HUC243" s="60"/>
      <c r="HUD243" s="60"/>
      <c r="HUE243" s="60"/>
      <c r="HUF243" s="60"/>
      <c r="HUG243" s="60"/>
      <c r="HUH243" s="60"/>
      <c r="HUI243" s="60"/>
      <c r="HUJ243" s="60"/>
      <c r="HUK243" s="60"/>
      <c r="HUL243" s="60"/>
      <c r="HUM243" s="60"/>
      <c r="HUN243" s="60"/>
      <c r="HUO243" s="60"/>
      <c r="HUP243" s="60"/>
      <c r="HUQ243" s="60"/>
      <c r="HUR243" s="60"/>
      <c r="HUS243" s="60"/>
      <c r="HUT243" s="60"/>
      <c r="HUU243" s="60"/>
      <c r="HUV243" s="60"/>
      <c r="HUW243" s="60"/>
      <c r="HUX243" s="60"/>
      <c r="HUY243" s="60"/>
      <c r="HUZ243" s="60"/>
      <c r="HVA243" s="60"/>
      <c r="HVB243" s="60"/>
      <c r="HVC243" s="60"/>
      <c r="HVD243" s="60"/>
      <c r="HVE243" s="60"/>
      <c r="HVF243" s="60"/>
      <c r="HVG243" s="60"/>
      <c r="HVH243" s="60"/>
      <c r="HVI243" s="60"/>
      <c r="HVJ243" s="60"/>
      <c r="HVK243" s="60"/>
      <c r="HVL243" s="60"/>
      <c r="HVM243" s="60"/>
      <c r="HVN243" s="60"/>
      <c r="HVO243" s="60"/>
      <c r="HVP243" s="60"/>
      <c r="HVQ243" s="60"/>
      <c r="HVR243" s="60"/>
      <c r="HVS243" s="60"/>
      <c r="HVT243" s="60"/>
      <c r="HVU243" s="60"/>
      <c r="HVV243" s="60"/>
      <c r="HVW243" s="60"/>
      <c r="HVX243" s="60"/>
      <c r="HVY243" s="60"/>
      <c r="HVZ243" s="60"/>
      <c r="HWA243" s="60"/>
      <c r="HWB243" s="60"/>
      <c r="HWC243" s="60"/>
      <c r="HWD243" s="60"/>
      <c r="HWE243" s="60"/>
      <c r="HWF243" s="60"/>
      <c r="HWG243" s="60"/>
      <c r="HWH243" s="60"/>
      <c r="HWI243" s="60"/>
      <c r="HWJ243" s="60"/>
      <c r="HWK243" s="60"/>
      <c r="HWL243" s="60"/>
      <c r="HWM243" s="60"/>
      <c r="HWN243" s="60"/>
      <c r="HWO243" s="60"/>
      <c r="HWP243" s="60"/>
      <c r="HWQ243" s="60"/>
      <c r="HWR243" s="60"/>
      <c r="HWS243" s="60"/>
      <c r="HWT243" s="60"/>
      <c r="HWU243" s="60"/>
      <c r="HWV243" s="60"/>
      <c r="HWW243" s="60"/>
      <c r="HWX243" s="60"/>
      <c r="HWY243" s="60"/>
      <c r="HWZ243" s="60"/>
      <c r="HXA243" s="60"/>
      <c r="HXB243" s="60"/>
      <c r="HXC243" s="60"/>
      <c r="HXD243" s="60"/>
      <c r="HXE243" s="60"/>
      <c r="HXF243" s="60"/>
      <c r="HXG243" s="60"/>
      <c r="HXH243" s="60"/>
      <c r="HXI243" s="60"/>
      <c r="HXJ243" s="60"/>
      <c r="HXK243" s="60"/>
      <c r="HXL243" s="60"/>
      <c r="HXM243" s="60"/>
      <c r="HXN243" s="60"/>
      <c r="HXO243" s="60"/>
      <c r="HXP243" s="60"/>
      <c r="HXQ243" s="60"/>
      <c r="HXR243" s="60"/>
      <c r="HXS243" s="60"/>
      <c r="HXT243" s="60"/>
      <c r="HXU243" s="60"/>
      <c r="HXV243" s="60"/>
      <c r="HXW243" s="60"/>
      <c r="HXX243" s="60"/>
      <c r="HXY243" s="60"/>
      <c r="HXZ243" s="60"/>
      <c r="HYA243" s="60"/>
      <c r="HYB243" s="60"/>
      <c r="HYC243" s="60"/>
      <c r="HYD243" s="60"/>
      <c r="HYE243" s="60"/>
      <c r="HYF243" s="60"/>
      <c r="HYG243" s="60"/>
      <c r="HYH243" s="60"/>
      <c r="HYI243" s="60"/>
      <c r="HYJ243" s="60"/>
      <c r="HYK243" s="60"/>
      <c r="HYL243" s="60"/>
      <c r="HYM243" s="60"/>
      <c r="HYN243" s="60"/>
      <c r="HYO243" s="60"/>
      <c r="HYP243" s="60"/>
      <c r="HYQ243" s="60"/>
      <c r="HYR243" s="60"/>
      <c r="HYS243" s="60"/>
      <c r="HYT243" s="60"/>
      <c r="HYU243" s="60"/>
      <c r="HYV243" s="60"/>
      <c r="HYW243" s="60"/>
      <c r="HYX243" s="60"/>
      <c r="HYY243" s="60"/>
      <c r="HYZ243" s="60"/>
      <c r="HZA243" s="60"/>
      <c r="HZB243" s="60"/>
      <c r="HZC243" s="60"/>
      <c r="HZD243" s="60"/>
      <c r="HZE243" s="60"/>
      <c r="HZF243" s="60"/>
      <c r="HZG243" s="60"/>
      <c r="HZH243" s="60"/>
      <c r="HZI243" s="60"/>
      <c r="HZJ243" s="60"/>
      <c r="HZK243" s="60"/>
      <c r="HZL243" s="60"/>
      <c r="HZM243" s="60"/>
      <c r="HZN243" s="60"/>
      <c r="HZO243" s="60"/>
      <c r="HZP243" s="60"/>
      <c r="HZQ243" s="60"/>
      <c r="HZR243" s="60"/>
      <c r="HZS243" s="60"/>
      <c r="HZT243" s="60"/>
      <c r="HZU243" s="60"/>
      <c r="HZV243" s="60"/>
      <c r="HZW243" s="60"/>
      <c r="HZX243" s="60"/>
      <c r="HZY243" s="60"/>
      <c r="HZZ243" s="60"/>
      <c r="IAA243" s="60"/>
      <c r="IAB243" s="60"/>
      <c r="IAC243" s="60"/>
      <c r="IAD243" s="60"/>
      <c r="IAE243" s="60"/>
      <c r="IAF243" s="60"/>
      <c r="IAG243" s="60"/>
      <c r="IAH243" s="60"/>
      <c r="IAI243" s="60"/>
      <c r="IAJ243" s="60"/>
      <c r="IAK243" s="60"/>
      <c r="IAL243" s="60"/>
      <c r="IAM243" s="60"/>
      <c r="IAN243" s="60"/>
      <c r="IAO243" s="60"/>
      <c r="IAP243" s="60"/>
      <c r="IAQ243" s="60"/>
      <c r="IAR243" s="60"/>
      <c r="IAS243" s="60"/>
      <c r="IAT243" s="60"/>
      <c r="IAU243" s="60"/>
      <c r="IAV243" s="60"/>
      <c r="IAW243" s="60"/>
      <c r="IAX243" s="60"/>
      <c r="IAY243" s="60"/>
      <c r="IAZ243" s="60"/>
      <c r="IBA243" s="60"/>
      <c r="IBB243" s="60"/>
      <c r="IBC243" s="60"/>
      <c r="IBD243" s="60"/>
      <c r="IBE243" s="60"/>
      <c r="IBF243" s="60"/>
      <c r="IBG243" s="60"/>
      <c r="IBH243" s="60"/>
      <c r="IBI243" s="60"/>
      <c r="IBJ243" s="60"/>
      <c r="IBK243" s="60"/>
      <c r="IBL243" s="60"/>
      <c r="IBM243" s="60"/>
      <c r="IBN243" s="60"/>
      <c r="IBO243" s="60"/>
      <c r="IBP243" s="60"/>
      <c r="IBQ243" s="60"/>
      <c r="IBR243" s="60"/>
      <c r="IBS243" s="60"/>
      <c r="IBT243" s="60"/>
      <c r="IBU243" s="60"/>
      <c r="IBV243" s="60"/>
      <c r="IBW243" s="60"/>
      <c r="IBX243" s="60"/>
      <c r="IBY243" s="60"/>
      <c r="IBZ243" s="60"/>
      <c r="ICA243" s="60"/>
      <c r="ICB243" s="60"/>
      <c r="ICC243" s="60"/>
      <c r="ICD243" s="60"/>
      <c r="ICE243" s="60"/>
      <c r="ICF243" s="60"/>
      <c r="ICG243" s="60"/>
      <c r="ICH243" s="60"/>
      <c r="ICI243" s="60"/>
      <c r="ICJ243" s="60"/>
      <c r="ICK243" s="60"/>
      <c r="ICL243" s="60"/>
      <c r="ICM243" s="60"/>
      <c r="ICN243" s="60"/>
      <c r="ICO243" s="60"/>
      <c r="ICP243" s="60"/>
      <c r="ICQ243" s="60"/>
      <c r="ICR243" s="60"/>
      <c r="ICS243" s="60"/>
      <c r="ICT243" s="60"/>
      <c r="ICU243" s="60"/>
      <c r="ICV243" s="60"/>
      <c r="ICW243" s="60"/>
      <c r="ICX243" s="60"/>
      <c r="ICY243" s="60"/>
      <c r="ICZ243" s="60"/>
      <c r="IDA243" s="60"/>
      <c r="IDB243" s="60"/>
      <c r="IDC243" s="60"/>
      <c r="IDD243" s="60"/>
      <c r="IDE243" s="60"/>
      <c r="IDF243" s="60"/>
      <c r="IDG243" s="60"/>
      <c r="IDH243" s="60"/>
      <c r="IDI243" s="60"/>
      <c r="IDJ243" s="60"/>
      <c r="IDK243" s="60"/>
      <c r="IDL243" s="60"/>
      <c r="IDM243" s="60"/>
      <c r="IDN243" s="60"/>
      <c r="IDO243" s="60"/>
      <c r="IDP243" s="60"/>
      <c r="IDQ243" s="60"/>
      <c r="IDR243" s="60"/>
      <c r="IDS243" s="60"/>
      <c r="IDT243" s="60"/>
      <c r="IDU243" s="60"/>
      <c r="IDV243" s="60"/>
      <c r="IDW243" s="60"/>
      <c r="IDX243" s="60"/>
      <c r="IDY243" s="60"/>
      <c r="IDZ243" s="60"/>
      <c r="IEA243" s="60"/>
      <c r="IEB243" s="60"/>
      <c r="IEC243" s="60"/>
      <c r="IED243" s="60"/>
      <c r="IEE243" s="60"/>
      <c r="IEF243" s="60"/>
      <c r="IEG243" s="60"/>
      <c r="IEH243" s="60"/>
      <c r="IEI243" s="60"/>
      <c r="IEJ243" s="60"/>
      <c r="IEK243" s="60"/>
      <c r="IEL243" s="60"/>
      <c r="IEM243" s="60"/>
      <c r="IEN243" s="60"/>
      <c r="IEO243" s="60"/>
      <c r="IEP243" s="60"/>
      <c r="IEQ243" s="60"/>
      <c r="IER243" s="60"/>
      <c r="IES243" s="60"/>
      <c r="IET243" s="60"/>
      <c r="IEU243" s="60"/>
      <c r="IEV243" s="60"/>
      <c r="IEW243" s="60"/>
      <c r="IEX243" s="60"/>
      <c r="IEY243" s="60"/>
      <c r="IEZ243" s="60"/>
      <c r="IFA243" s="60"/>
      <c r="IFB243" s="60"/>
      <c r="IFC243" s="60"/>
      <c r="IFD243" s="60"/>
      <c r="IFE243" s="60"/>
      <c r="IFF243" s="60"/>
      <c r="IFG243" s="60"/>
      <c r="IFH243" s="60"/>
      <c r="IFI243" s="60"/>
      <c r="IFJ243" s="60"/>
      <c r="IFK243" s="60"/>
      <c r="IFL243" s="60"/>
      <c r="IFM243" s="60"/>
      <c r="IFN243" s="60"/>
      <c r="IFO243" s="60"/>
      <c r="IFP243" s="60"/>
      <c r="IFQ243" s="60"/>
      <c r="IFR243" s="60"/>
      <c r="IFS243" s="60"/>
      <c r="IFT243" s="60"/>
      <c r="IFU243" s="60"/>
      <c r="IFV243" s="60"/>
      <c r="IFW243" s="60"/>
      <c r="IFX243" s="60"/>
      <c r="IFY243" s="60"/>
      <c r="IFZ243" s="60"/>
      <c r="IGA243" s="60"/>
      <c r="IGB243" s="60"/>
      <c r="IGC243" s="60"/>
      <c r="IGD243" s="60"/>
      <c r="IGE243" s="60"/>
      <c r="IGF243" s="60"/>
      <c r="IGG243" s="60"/>
      <c r="IGH243" s="60"/>
      <c r="IGI243" s="60"/>
      <c r="IGJ243" s="60"/>
      <c r="IGK243" s="60"/>
      <c r="IGL243" s="60"/>
      <c r="IGM243" s="60"/>
      <c r="IGN243" s="60"/>
      <c r="IGO243" s="60"/>
      <c r="IGP243" s="60"/>
      <c r="IGQ243" s="60"/>
      <c r="IGR243" s="60"/>
      <c r="IGS243" s="60"/>
      <c r="IGT243" s="60"/>
      <c r="IGU243" s="60"/>
      <c r="IGV243" s="60"/>
      <c r="IGW243" s="60"/>
      <c r="IGX243" s="60"/>
      <c r="IGY243" s="60"/>
      <c r="IGZ243" s="60"/>
      <c r="IHA243" s="60"/>
      <c r="IHB243" s="60"/>
      <c r="IHC243" s="60"/>
      <c r="IHD243" s="60"/>
      <c r="IHE243" s="60"/>
      <c r="IHF243" s="60"/>
      <c r="IHG243" s="60"/>
      <c r="IHH243" s="60"/>
      <c r="IHI243" s="60"/>
      <c r="IHJ243" s="60"/>
      <c r="IHK243" s="60"/>
      <c r="IHL243" s="60"/>
      <c r="IHM243" s="60"/>
      <c r="IHN243" s="60"/>
      <c r="IHO243" s="60"/>
      <c r="IHP243" s="60"/>
      <c r="IHQ243" s="60"/>
      <c r="IHR243" s="60"/>
      <c r="IHS243" s="60"/>
      <c r="IHT243" s="60"/>
      <c r="IHU243" s="60"/>
      <c r="IHV243" s="60"/>
      <c r="IHW243" s="60"/>
      <c r="IHX243" s="60"/>
      <c r="IHY243" s="60"/>
      <c r="IHZ243" s="60"/>
      <c r="IIA243" s="60"/>
      <c r="IIB243" s="60"/>
      <c r="IIC243" s="60"/>
      <c r="IID243" s="60"/>
      <c r="IIE243" s="60"/>
      <c r="IIF243" s="60"/>
      <c r="IIG243" s="60"/>
      <c r="IIH243" s="60"/>
      <c r="III243" s="60"/>
      <c r="IIJ243" s="60"/>
      <c r="IIK243" s="60"/>
      <c r="IIL243" s="60"/>
      <c r="IIM243" s="60"/>
      <c r="IIN243" s="60"/>
      <c r="IIO243" s="60"/>
      <c r="IIP243" s="60"/>
      <c r="IIQ243" s="60"/>
      <c r="IIR243" s="60"/>
      <c r="IIS243" s="60"/>
      <c r="IIT243" s="60"/>
      <c r="IIU243" s="60"/>
      <c r="IIV243" s="60"/>
      <c r="IIW243" s="60"/>
      <c r="IIX243" s="60"/>
      <c r="IIY243" s="60"/>
      <c r="IIZ243" s="60"/>
      <c r="IJA243" s="60"/>
      <c r="IJB243" s="60"/>
      <c r="IJC243" s="60"/>
      <c r="IJD243" s="60"/>
      <c r="IJE243" s="60"/>
      <c r="IJF243" s="60"/>
      <c r="IJG243" s="60"/>
      <c r="IJH243" s="60"/>
      <c r="IJI243" s="60"/>
      <c r="IJJ243" s="60"/>
      <c r="IJK243" s="60"/>
      <c r="IJL243" s="60"/>
      <c r="IJM243" s="60"/>
      <c r="IJN243" s="60"/>
      <c r="IJO243" s="60"/>
      <c r="IJP243" s="60"/>
      <c r="IJQ243" s="60"/>
      <c r="IJR243" s="60"/>
      <c r="IJS243" s="60"/>
      <c r="IJT243" s="60"/>
      <c r="IJU243" s="60"/>
      <c r="IJV243" s="60"/>
      <c r="IJW243" s="60"/>
      <c r="IJX243" s="60"/>
      <c r="IJY243" s="60"/>
      <c r="IJZ243" s="60"/>
      <c r="IKA243" s="60"/>
      <c r="IKB243" s="60"/>
      <c r="IKC243" s="60"/>
      <c r="IKD243" s="60"/>
      <c r="IKE243" s="60"/>
      <c r="IKF243" s="60"/>
      <c r="IKG243" s="60"/>
      <c r="IKH243" s="60"/>
      <c r="IKI243" s="60"/>
      <c r="IKJ243" s="60"/>
      <c r="IKK243" s="60"/>
      <c r="IKL243" s="60"/>
      <c r="IKM243" s="60"/>
      <c r="IKN243" s="60"/>
      <c r="IKO243" s="60"/>
      <c r="IKP243" s="60"/>
      <c r="IKQ243" s="60"/>
      <c r="IKR243" s="60"/>
      <c r="IKS243" s="60"/>
      <c r="IKT243" s="60"/>
      <c r="IKU243" s="60"/>
      <c r="IKV243" s="60"/>
      <c r="IKW243" s="60"/>
      <c r="IKX243" s="60"/>
      <c r="IKY243" s="60"/>
      <c r="IKZ243" s="60"/>
      <c r="ILA243" s="60"/>
      <c r="ILB243" s="60"/>
      <c r="ILC243" s="60"/>
      <c r="ILD243" s="60"/>
      <c r="ILE243" s="60"/>
      <c r="ILF243" s="60"/>
      <c r="ILG243" s="60"/>
      <c r="ILH243" s="60"/>
      <c r="ILI243" s="60"/>
      <c r="ILJ243" s="60"/>
      <c r="ILK243" s="60"/>
      <c r="ILL243" s="60"/>
      <c r="ILM243" s="60"/>
      <c r="ILN243" s="60"/>
      <c r="ILO243" s="60"/>
      <c r="ILP243" s="60"/>
      <c r="ILQ243" s="60"/>
      <c r="ILR243" s="60"/>
      <c r="ILS243" s="60"/>
      <c r="ILT243" s="60"/>
      <c r="ILU243" s="60"/>
      <c r="ILV243" s="60"/>
      <c r="ILW243" s="60"/>
      <c r="ILX243" s="60"/>
      <c r="ILY243" s="60"/>
      <c r="ILZ243" s="60"/>
      <c r="IMA243" s="60"/>
      <c r="IMB243" s="60"/>
      <c r="IMC243" s="60"/>
      <c r="IMD243" s="60"/>
      <c r="IME243" s="60"/>
      <c r="IMF243" s="60"/>
      <c r="IMG243" s="60"/>
      <c r="IMH243" s="60"/>
      <c r="IMI243" s="60"/>
      <c r="IMJ243" s="60"/>
      <c r="IMK243" s="60"/>
      <c r="IML243" s="60"/>
      <c r="IMM243" s="60"/>
      <c r="IMN243" s="60"/>
      <c r="IMO243" s="60"/>
      <c r="IMP243" s="60"/>
      <c r="IMQ243" s="60"/>
      <c r="IMR243" s="60"/>
      <c r="IMS243" s="60"/>
      <c r="IMT243" s="60"/>
      <c r="IMU243" s="60"/>
      <c r="IMV243" s="60"/>
      <c r="IMW243" s="60"/>
      <c r="IMX243" s="60"/>
      <c r="IMY243" s="60"/>
      <c r="IMZ243" s="60"/>
      <c r="INA243" s="60"/>
      <c r="INB243" s="60"/>
      <c r="INC243" s="60"/>
      <c r="IND243" s="60"/>
      <c r="INE243" s="60"/>
      <c r="INF243" s="60"/>
      <c r="ING243" s="60"/>
      <c r="INH243" s="60"/>
      <c r="INI243" s="60"/>
      <c r="INJ243" s="60"/>
      <c r="INK243" s="60"/>
      <c r="INL243" s="60"/>
      <c r="INM243" s="60"/>
      <c r="INN243" s="60"/>
      <c r="INO243" s="60"/>
      <c r="INP243" s="60"/>
      <c r="INQ243" s="60"/>
      <c r="INR243" s="60"/>
      <c r="INS243" s="60"/>
      <c r="INT243" s="60"/>
      <c r="INU243" s="60"/>
      <c r="INV243" s="60"/>
      <c r="INW243" s="60"/>
      <c r="INX243" s="60"/>
      <c r="INY243" s="60"/>
      <c r="INZ243" s="60"/>
      <c r="IOA243" s="60"/>
      <c r="IOB243" s="60"/>
      <c r="IOC243" s="60"/>
      <c r="IOD243" s="60"/>
      <c r="IOE243" s="60"/>
      <c r="IOF243" s="60"/>
      <c r="IOG243" s="60"/>
      <c r="IOH243" s="60"/>
      <c r="IOI243" s="60"/>
      <c r="IOJ243" s="60"/>
      <c r="IOK243" s="60"/>
      <c r="IOL243" s="60"/>
      <c r="IOM243" s="60"/>
      <c r="ION243" s="60"/>
      <c r="IOO243" s="60"/>
      <c r="IOP243" s="60"/>
      <c r="IOQ243" s="60"/>
      <c r="IOR243" s="60"/>
      <c r="IOS243" s="60"/>
      <c r="IOT243" s="60"/>
      <c r="IOU243" s="60"/>
      <c r="IOV243" s="60"/>
      <c r="IOW243" s="60"/>
      <c r="IOX243" s="60"/>
      <c r="IOY243" s="60"/>
      <c r="IOZ243" s="60"/>
      <c r="IPA243" s="60"/>
      <c r="IPB243" s="60"/>
      <c r="IPC243" s="60"/>
      <c r="IPD243" s="60"/>
      <c r="IPE243" s="60"/>
      <c r="IPF243" s="60"/>
      <c r="IPG243" s="60"/>
      <c r="IPH243" s="60"/>
      <c r="IPI243" s="60"/>
      <c r="IPJ243" s="60"/>
      <c r="IPK243" s="60"/>
      <c r="IPL243" s="60"/>
      <c r="IPM243" s="60"/>
      <c r="IPN243" s="60"/>
      <c r="IPO243" s="60"/>
      <c r="IPP243" s="60"/>
      <c r="IPQ243" s="60"/>
      <c r="IPR243" s="60"/>
      <c r="IPS243" s="60"/>
      <c r="IPT243" s="60"/>
      <c r="IPU243" s="60"/>
      <c r="IPV243" s="60"/>
      <c r="IPW243" s="60"/>
      <c r="IPX243" s="60"/>
      <c r="IPY243" s="60"/>
      <c r="IPZ243" s="60"/>
      <c r="IQA243" s="60"/>
      <c r="IQB243" s="60"/>
      <c r="IQC243" s="60"/>
      <c r="IQD243" s="60"/>
      <c r="IQE243" s="60"/>
      <c r="IQF243" s="60"/>
      <c r="IQG243" s="60"/>
      <c r="IQH243" s="60"/>
      <c r="IQI243" s="60"/>
      <c r="IQJ243" s="60"/>
      <c r="IQK243" s="60"/>
      <c r="IQL243" s="60"/>
      <c r="IQM243" s="60"/>
      <c r="IQN243" s="60"/>
      <c r="IQO243" s="60"/>
      <c r="IQP243" s="60"/>
      <c r="IQQ243" s="60"/>
      <c r="IQR243" s="60"/>
      <c r="IQS243" s="60"/>
      <c r="IQT243" s="60"/>
      <c r="IQU243" s="60"/>
      <c r="IQV243" s="60"/>
      <c r="IQW243" s="60"/>
      <c r="IQX243" s="60"/>
      <c r="IQY243" s="60"/>
      <c r="IQZ243" s="60"/>
      <c r="IRA243" s="60"/>
      <c r="IRB243" s="60"/>
      <c r="IRC243" s="60"/>
      <c r="IRD243" s="60"/>
      <c r="IRE243" s="60"/>
      <c r="IRF243" s="60"/>
      <c r="IRG243" s="60"/>
      <c r="IRH243" s="60"/>
      <c r="IRI243" s="60"/>
      <c r="IRJ243" s="60"/>
      <c r="IRK243" s="60"/>
      <c r="IRL243" s="60"/>
      <c r="IRM243" s="60"/>
      <c r="IRN243" s="60"/>
      <c r="IRO243" s="60"/>
      <c r="IRP243" s="60"/>
      <c r="IRQ243" s="60"/>
      <c r="IRR243" s="60"/>
      <c r="IRS243" s="60"/>
      <c r="IRT243" s="60"/>
      <c r="IRU243" s="60"/>
      <c r="IRV243" s="60"/>
      <c r="IRW243" s="60"/>
      <c r="IRX243" s="60"/>
      <c r="IRY243" s="60"/>
      <c r="IRZ243" s="60"/>
      <c r="ISA243" s="60"/>
      <c r="ISB243" s="60"/>
      <c r="ISC243" s="60"/>
      <c r="ISD243" s="60"/>
      <c r="ISE243" s="60"/>
      <c r="ISF243" s="60"/>
      <c r="ISG243" s="60"/>
      <c r="ISH243" s="60"/>
      <c r="ISI243" s="60"/>
      <c r="ISJ243" s="60"/>
      <c r="ISK243" s="60"/>
      <c r="ISL243" s="60"/>
      <c r="ISM243" s="60"/>
      <c r="ISN243" s="60"/>
      <c r="ISO243" s="60"/>
      <c r="ISP243" s="60"/>
      <c r="ISQ243" s="60"/>
      <c r="ISR243" s="60"/>
      <c r="ISS243" s="60"/>
      <c r="IST243" s="60"/>
      <c r="ISU243" s="60"/>
      <c r="ISV243" s="60"/>
      <c r="ISW243" s="60"/>
      <c r="ISX243" s="60"/>
      <c r="ISY243" s="60"/>
      <c r="ISZ243" s="60"/>
      <c r="ITA243" s="60"/>
      <c r="ITB243" s="60"/>
      <c r="ITC243" s="60"/>
      <c r="ITD243" s="60"/>
      <c r="ITE243" s="60"/>
      <c r="ITF243" s="60"/>
      <c r="ITG243" s="60"/>
      <c r="ITH243" s="60"/>
      <c r="ITI243" s="60"/>
      <c r="ITJ243" s="60"/>
      <c r="ITK243" s="60"/>
      <c r="ITL243" s="60"/>
      <c r="ITM243" s="60"/>
      <c r="ITN243" s="60"/>
      <c r="ITO243" s="60"/>
      <c r="ITP243" s="60"/>
      <c r="ITQ243" s="60"/>
      <c r="ITR243" s="60"/>
      <c r="ITS243" s="60"/>
      <c r="ITT243" s="60"/>
      <c r="ITU243" s="60"/>
      <c r="ITV243" s="60"/>
      <c r="ITW243" s="60"/>
      <c r="ITX243" s="60"/>
      <c r="ITY243" s="60"/>
      <c r="ITZ243" s="60"/>
      <c r="IUA243" s="60"/>
      <c r="IUB243" s="60"/>
      <c r="IUC243" s="60"/>
      <c r="IUD243" s="60"/>
      <c r="IUE243" s="60"/>
      <c r="IUF243" s="60"/>
      <c r="IUG243" s="60"/>
      <c r="IUH243" s="60"/>
      <c r="IUI243" s="60"/>
      <c r="IUJ243" s="60"/>
      <c r="IUK243" s="60"/>
      <c r="IUL243" s="60"/>
      <c r="IUM243" s="60"/>
      <c r="IUN243" s="60"/>
      <c r="IUO243" s="60"/>
      <c r="IUP243" s="60"/>
      <c r="IUQ243" s="60"/>
      <c r="IUR243" s="60"/>
      <c r="IUS243" s="60"/>
      <c r="IUT243" s="60"/>
      <c r="IUU243" s="60"/>
      <c r="IUV243" s="60"/>
      <c r="IUW243" s="60"/>
      <c r="IUX243" s="60"/>
      <c r="IUY243" s="60"/>
      <c r="IUZ243" s="60"/>
      <c r="IVA243" s="60"/>
      <c r="IVB243" s="60"/>
      <c r="IVC243" s="60"/>
      <c r="IVD243" s="60"/>
      <c r="IVE243" s="60"/>
      <c r="IVF243" s="60"/>
      <c r="IVG243" s="60"/>
      <c r="IVH243" s="60"/>
      <c r="IVI243" s="60"/>
      <c r="IVJ243" s="60"/>
      <c r="IVK243" s="60"/>
      <c r="IVL243" s="60"/>
      <c r="IVM243" s="60"/>
      <c r="IVN243" s="60"/>
      <c r="IVO243" s="60"/>
      <c r="IVP243" s="60"/>
      <c r="IVQ243" s="60"/>
      <c r="IVR243" s="60"/>
      <c r="IVS243" s="60"/>
      <c r="IVT243" s="60"/>
      <c r="IVU243" s="60"/>
      <c r="IVV243" s="60"/>
      <c r="IVW243" s="60"/>
      <c r="IVX243" s="60"/>
      <c r="IVY243" s="60"/>
      <c r="IVZ243" s="60"/>
      <c r="IWA243" s="60"/>
      <c r="IWB243" s="60"/>
      <c r="IWC243" s="60"/>
      <c r="IWD243" s="60"/>
      <c r="IWE243" s="60"/>
      <c r="IWF243" s="60"/>
      <c r="IWG243" s="60"/>
      <c r="IWH243" s="60"/>
      <c r="IWI243" s="60"/>
      <c r="IWJ243" s="60"/>
      <c r="IWK243" s="60"/>
      <c r="IWL243" s="60"/>
      <c r="IWM243" s="60"/>
      <c r="IWN243" s="60"/>
      <c r="IWO243" s="60"/>
      <c r="IWP243" s="60"/>
      <c r="IWQ243" s="60"/>
      <c r="IWR243" s="60"/>
      <c r="IWS243" s="60"/>
      <c r="IWT243" s="60"/>
      <c r="IWU243" s="60"/>
      <c r="IWV243" s="60"/>
      <c r="IWW243" s="60"/>
      <c r="IWX243" s="60"/>
      <c r="IWY243" s="60"/>
      <c r="IWZ243" s="60"/>
      <c r="IXA243" s="60"/>
      <c r="IXB243" s="60"/>
      <c r="IXC243" s="60"/>
      <c r="IXD243" s="60"/>
      <c r="IXE243" s="60"/>
      <c r="IXF243" s="60"/>
      <c r="IXG243" s="60"/>
      <c r="IXH243" s="60"/>
      <c r="IXI243" s="60"/>
      <c r="IXJ243" s="60"/>
      <c r="IXK243" s="60"/>
      <c r="IXL243" s="60"/>
      <c r="IXM243" s="60"/>
      <c r="IXN243" s="60"/>
      <c r="IXO243" s="60"/>
      <c r="IXP243" s="60"/>
      <c r="IXQ243" s="60"/>
      <c r="IXR243" s="60"/>
      <c r="IXS243" s="60"/>
      <c r="IXT243" s="60"/>
      <c r="IXU243" s="60"/>
      <c r="IXV243" s="60"/>
      <c r="IXW243" s="60"/>
      <c r="IXX243" s="60"/>
      <c r="IXY243" s="60"/>
      <c r="IXZ243" s="60"/>
      <c r="IYA243" s="60"/>
      <c r="IYB243" s="60"/>
      <c r="IYC243" s="60"/>
      <c r="IYD243" s="60"/>
      <c r="IYE243" s="60"/>
      <c r="IYF243" s="60"/>
      <c r="IYG243" s="60"/>
      <c r="IYH243" s="60"/>
      <c r="IYI243" s="60"/>
      <c r="IYJ243" s="60"/>
      <c r="IYK243" s="60"/>
      <c r="IYL243" s="60"/>
      <c r="IYM243" s="60"/>
      <c r="IYN243" s="60"/>
      <c r="IYO243" s="60"/>
      <c r="IYP243" s="60"/>
      <c r="IYQ243" s="60"/>
      <c r="IYR243" s="60"/>
      <c r="IYS243" s="60"/>
      <c r="IYT243" s="60"/>
      <c r="IYU243" s="60"/>
      <c r="IYV243" s="60"/>
      <c r="IYW243" s="60"/>
      <c r="IYX243" s="60"/>
      <c r="IYY243" s="60"/>
      <c r="IYZ243" s="60"/>
      <c r="IZA243" s="60"/>
      <c r="IZB243" s="60"/>
      <c r="IZC243" s="60"/>
      <c r="IZD243" s="60"/>
      <c r="IZE243" s="60"/>
      <c r="IZF243" s="60"/>
      <c r="IZG243" s="60"/>
      <c r="IZH243" s="60"/>
      <c r="IZI243" s="60"/>
      <c r="IZJ243" s="60"/>
      <c r="IZK243" s="60"/>
      <c r="IZL243" s="60"/>
      <c r="IZM243" s="60"/>
      <c r="IZN243" s="60"/>
      <c r="IZO243" s="60"/>
      <c r="IZP243" s="60"/>
      <c r="IZQ243" s="60"/>
      <c r="IZR243" s="60"/>
      <c r="IZS243" s="60"/>
      <c r="IZT243" s="60"/>
      <c r="IZU243" s="60"/>
      <c r="IZV243" s="60"/>
      <c r="IZW243" s="60"/>
      <c r="IZX243" s="60"/>
      <c r="IZY243" s="60"/>
      <c r="IZZ243" s="60"/>
      <c r="JAA243" s="60"/>
      <c r="JAB243" s="60"/>
      <c r="JAC243" s="60"/>
      <c r="JAD243" s="60"/>
      <c r="JAE243" s="60"/>
      <c r="JAF243" s="60"/>
      <c r="JAG243" s="60"/>
      <c r="JAH243" s="60"/>
      <c r="JAI243" s="60"/>
      <c r="JAJ243" s="60"/>
      <c r="JAK243" s="60"/>
      <c r="JAL243" s="60"/>
      <c r="JAM243" s="60"/>
      <c r="JAN243" s="60"/>
      <c r="JAO243" s="60"/>
      <c r="JAP243" s="60"/>
      <c r="JAQ243" s="60"/>
      <c r="JAR243" s="60"/>
      <c r="JAS243" s="60"/>
      <c r="JAT243" s="60"/>
      <c r="JAU243" s="60"/>
      <c r="JAV243" s="60"/>
      <c r="JAW243" s="60"/>
      <c r="JAX243" s="60"/>
      <c r="JAY243" s="60"/>
      <c r="JAZ243" s="60"/>
      <c r="JBA243" s="60"/>
      <c r="JBB243" s="60"/>
      <c r="JBC243" s="60"/>
      <c r="JBD243" s="60"/>
      <c r="JBE243" s="60"/>
      <c r="JBF243" s="60"/>
      <c r="JBG243" s="60"/>
      <c r="JBH243" s="60"/>
      <c r="JBI243" s="60"/>
      <c r="JBJ243" s="60"/>
      <c r="JBK243" s="60"/>
      <c r="JBL243" s="60"/>
      <c r="JBM243" s="60"/>
      <c r="JBN243" s="60"/>
      <c r="JBO243" s="60"/>
      <c r="JBP243" s="60"/>
      <c r="JBQ243" s="60"/>
      <c r="JBR243" s="60"/>
      <c r="JBS243" s="60"/>
      <c r="JBT243" s="60"/>
      <c r="JBU243" s="60"/>
      <c r="JBV243" s="60"/>
      <c r="JBW243" s="60"/>
      <c r="JBX243" s="60"/>
      <c r="JBY243" s="60"/>
      <c r="JBZ243" s="60"/>
      <c r="JCA243" s="60"/>
      <c r="JCB243" s="60"/>
      <c r="JCC243" s="60"/>
      <c r="JCD243" s="60"/>
      <c r="JCE243" s="60"/>
      <c r="JCF243" s="60"/>
      <c r="JCG243" s="60"/>
      <c r="JCH243" s="60"/>
      <c r="JCI243" s="60"/>
      <c r="JCJ243" s="60"/>
      <c r="JCK243" s="60"/>
      <c r="JCL243" s="60"/>
      <c r="JCM243" s="60"/>
      <c r="JCN243" s="60"/>
      <c r="JCO243" s="60"/>
      <c r="JCP243" s="60"/>
      <c r="JCQ243" s="60"/>
      <c r="JCR243" s="60"/>
      <c r="JCS243" s="60"/>
      <c r="JCT243" s="60"/>
      <c r="JCU243" s="60"/>
      <c r="JCV243" s="60"/>
      <c r="JCW243" s="60"/>
      <c r="JCX243" s="60"/>
      <c r="JCY243" s="60"/>
      <c r="JCZ243" s="60"/>
      <c r="JDA243" s="60"/>
      <c r="JDB243" s="60"/>
      <c r="JDC243" s="60"/>
      <c r="JDD243" s="60"/>
      <c r="JDE243" s="60"/>
      <c r="JDF243" s="60"/>
      <c r="JDG243" s="60"/>
      <c r="JDH243" s="60"/>
      <c r="JDI243" s="60"/>
      <c r="JDJ243" s="60"/>
      <c r="JDK243" s="60"/>
      <c r="JDL243" s="60"/>
      <c r="JDM243" s="60"/>
      <c r="JDN243" s="60"/>
      <c r="JDO243" s="60"/>
      <c r="JDP243" s="60"/>
      <c r="JDQ243" s="60"/>
      <c r="JDR243" s="60"/>
      <c r="JDS243" s="60"/>
      <c r="JDT243" s="60"/>
      <c r="JDU243" s="60"/>
      <c r="JDV243" s="60"/>
      <c r="JDW243" s="60"/>
      <c r="JDX243" s="60"/>
      <c r="JDY243" s="60"/>
      <c r="JDZ243" s="60"/>
      <c r="JEA243" s="60"/>
      <c r="JEB243" s="60"/>
      <c r="JEC243" s="60"/>
      <c r="JED243" s="60"/>
      <c r="JEE243" s="60"/>
      <c r="JEF243" s="60"/>
      <c r="JEG243" s="60"/>
      <c r="JEH243" s="60"/>
      <c r="JEI243" s="60"/>
      <c r="JEJ243" s="60"/>
      <c r="JEK243" s="60"/>
      <c r="JEL243" s="60"/>
      <c r="JEM243" s="60"/>
      <c r="JEN243" s="60"/>
      <c r="JEO243" s="60"/>
      <c r="JEP243" s="60"/>
      <c r="JEQ243" s="60"/>
      <c r="JER243" s="60"/>
      <c r="JES243" s="60"/>
      <c r="JET243" s="60"/>
      <c r="JEU243" s="60"/>
      <c r="JEV243" s="60"/>
      <c r="JEW243" s="60"/>
      <c r="JEX243" s="60"/>
      <c r="JEY243" s="60"/>
      <c r="JEZ243" s="60"/>
      <c r="JFA243" s="60"/>
      <c r="JFB243" s="60"/>
      <c r="JFC243" s="60"/>
      <c r="JFD243" s="60"/>
      <c r="JFE243" s="60"/>
      <c r="JFF243" s="60"/>
      <c r="JFG243" s="60"/>
      <c r="JFH243" s="60"/>
      <c r="JFI243" s="60"/>
      <c r="JFJ243" s="60"/>
      <c r="JFK243" s="60"/>
      <c r="JFL243" s="60"/>
      <c r="JFM243" s="60"/>
      <c r="JFN243" s="60"/>
      <c r="JFO243" s="60"/>
      <c r="JFP243" s="60"/>
      <c r="JFQ243" s="60"/>
      <c r="JFR243" s="60"/>
      <c r="JFS243" s="60"/>
      <c r="JFT243" s="60"/>
      <c r="JFU243" s="60"/>
      <c r="JFV243" s="60"/>
      <c r="JFW243" s="60"/>
      <c r="JFX243" s="60"/>
      <c r="JFY243" s="60"/>
      <c r="JFZ243" s="60"/>
      <c r="JGA243" s="60"/>
      <c r="JGB243" s="60"/>
      <c r="JGC243" s="60"/>
      <c r="JGD243" s="60"/>
      <c r="JGE243" s="60"/>
      <c r="JGF243" s="60"/>
      <c r="JGG243" s="60"/>
      <c r="JGH243" s="60"/>
      <c r="JGI243" s="60"/>
      <c r="JGJ243" s="60"/>
      <c r="JGK243" s="60"/>
      <c r="JGL243" s="60"/>
      <c r="JGM243" s="60"/>
      <c r="JGN243" s="60"/>
      <c r="JGO243" s="60"/>
      <c r="JGP243" s="60"/>
      <c r="JGQ243" s="60"/>
      <c r="JGR243" s="60"/>
      <c r="JGS243" s="60"/>
      <c r="JGT243" s="60"/>
      <c r="JGU243" s="60"/>
      <c r="JGV243" s="60"/>
      <c r="JGW243" s="60"/>
      <c r="JGX243" s="60"/>
      <c r="JGY243" s="60"/>
      <c r="JGZ243" s="60"/>
      <c r="JHA243" s="60"/>
      <c r="JHB243" s="60"/>
      <c r="JHC243" s="60"/>
      <c r="JHD243" s="60"/>
      <c r="JHE243" s="60"/>
      <c r="JHF243" s="60"/>
      <c r="JHG243" s="60"/>
      <c r="JHH243" s="60"/>
      <c r="JHI243" s="60"/>
      <c r="JHJ243" s="60"/>
      <c r="JHK243" s="60"/>
      <c r="JHL243" s="60"/>
      <c r="JHM243" s="60"/>
      <c r="JHN243" s="60"/>
      <c r="JHO243" s="60"/>
      <c r="JHP243" s="60"/>
      <c r="JHQ243" s="60"/>
      <c r="JHR243" s="60"/>
      <c r="JHS243" s="60"/>
      <c r="JHT243" s="60"/>
      <c r="JHU243" s="60"/>
      <c r="JHV243" s="60"/>
      <c r="JHW243" s="60"/>
      <c r="JHX243" s="60"/>
      <c r="JHY243" s="60"/>
      <c r="JHZ243" s="60"/>
      <c r="JIA243" s="60"/>
      <c r="JIB243" s="60"/>
      <c r="JIC243" s="60"/>
      <c r="JID243" s="60"/>
      <c r="JIE243" s="60"/>
      <c r="JIF243" s="60"/>
      <c r="JIG243" s="60"/>
      <c r="JIH243" s="60"/>
      <c r="JII243" s="60"/>
      <c r="JIJ243" s="60"/>
      <c r="JIK243" s="60"/>
      <c r="JIL243" s="60"/>
      <c r="JIM243" s="60"/>
      <c r="JIN243" s="60"/>
      <c r="JIO243" s="60"/>
      <c r="JIP243" s="60"/>
      <c r="JIQ243" s="60"/>
      <c r="JIR243" s="60"/>
      <c r="JIS243" s="60"/>
      <c r="JIT243" s="60"/>
      <c r="JIU243" s="60"/>
      <c r="JIV243" s="60"/>
      <c r="JIW243" s="60"/>
      <c r="JIX243" s="60"/>
      <c r="JIY243" s="60"/>
      <c r="JIZ243" s="60"/>
      <c r="JJA243" s="60"/>
      <c r="JJB243" s="60"/>
      <c r="JJC243" s="60"/>
      <c r="JJD243" s="60"/>
      <c r="JJE243" s="60"/>
      <c r="JJF243" s="60"/>
      <c r="JJG243" s="60"/>
      <c r="JJH243" s="60"/>
      <c r="JJI243" s="60"/>
      <c r="JJJ243" s="60"/>
      <c r="JJK243" s="60"/>
      <c r="JJL243" s="60"/>
      <c r="JJM243" s="60"/>
      <c r="JJN243" s="60"/>
      <c r="JJO243" s="60"/>
      <c r="JJP243" s="60"/>
      <c r="JJQ243" s="60"/>
      <c r="JJR243" s="60"/>
      <c r="JJS243" s="60"/>
      <c r="JJT243" s="60"/>
      <c r="JJU243" s="60"/>
      <c r="JJV243" s="60"/>
      <c r="JJW243" s="60"/>
      <c r="JJX243" s="60"/>
      <c r="JJY243" s="60"/>
      <c r="JJZ243" s="60"/>
      <c r="JKA243" s="60"/>
      <c r="JKB243" s="60"/>
      <c r="JKC243" s="60"/>
      <c r="JKD243" s="60"/>
      <c r="JKE243" s="60"/>
      <c r="JKF243" s="60"/>
      <c r="JKG243" s="60"/>
      <c r="JKH243" s="60"/>
      <c r="JKI243" s="60"/>
      <c r="JKJ243" s="60"/>
      <c r="JKK243" s="60"/>
      <c r="JKL243" s="60"/>
      <c r="JKM243" s="60"/>
      <c r="JKN243" s="60"/>
      <c r="JKO243" s="60"/>
      <c r="JKP243" s="60"/>
      <c r="JKQ243" s="60"/>
      <c r="JKR243" s="60"/>
      <c r="JKS243" s="60"/>
      <c r="JKT243" s="60"/>
      <c r="JKU243" s="60"/>
      <c r="JKV243" s="60"/>
      <c r="JKW243" s="60"/>
      <c r="JKX243" s="60"/>
      <c r="JKY243" s="60"/>
      <c r="JKZ243" s="60"/>
      <c r="JLA243" s="60"/>
      <c r="JLB243" s="60"/>
      <c r="JLC243" s="60"/>
      <c r="JLD243" s="60"/>
      <c r="JLE243" s="60"/>
      <c r="JLF243" s="60"/>
      <c r="JLG243" s="60"/>
      <c r="JLH243" s="60"/>
      <c r="JLI243" s="60"/>
      <c r="JLJ243" s="60"/>
      <c r="JLK243" s="60"/>
      <c r="JLL243" s="60"/>
      <c r="JLM243" s="60"/>
      <c r="JLN243" s="60"/>
      <c r="JLO243" s="60"/>
      <c r="JLP243" s="60"/>
      <c r="JLQ243" s="60"/>
      <c r="JLR243" s="60"/>
      <c r="JLS243" s="60"/>
      <c r="JLT243" s="60"/>
      <c r="JLU243" s="60"/>
      <c r="JLV243" s="60"/>
      <c r="JLW243" s="60"/>
      <c r="JLX243" s="60"/>
      <c r="JLY243" s="60"/>
      <c r="JLZ243" s="60"/>
      <c r="JMA243" s="60"/>
      <c r="JMB243" s="60"/>
      <c r="JMC243" s="60"/>
      <c r="JMD243" s="60"/>
      <c r="JME243" s="60"/>
      <c r="JMF243" s="60"/>
      <c r="JMG243" s="60"/>
      <c r="JMH243" s="60"/>
      <c r="JMI243" s="60"/>
      <c r="JMJ243" s="60"/>
      <c r="JMK243" s="60"/>
      <c r="JML243" s="60"/>
      <c r="JMM243" s="60"/>
      <c r="JMN243" s="60"/>
      <c r="JMO243" s="60"/>
      <c r="JMP243" s="60"/>
      <c r="JMQ243" s="60"/>
      <c r="JMR243" s="60"/>
      <c r="JMS243" s="60"/>
      <c r="JMT243" s="60"/>
      <c r="JMU243" s="60"/>
      <c r="JMV243" s="60"/>
      <c r="JMW243" s="60"/>
      <c r="JMX243" s="60"/>
      <c r="JMY243" s="60"/>
      <c r="JMZ243" s="60"/>
      <c r="JNA243" s="60"/>
      <c r="JNB243" s="60"/>
      <c r="JNC243" s="60"/>
      <c r="JND243" s="60"/>
      <c r="JNE243" s="60"/>
      <c r="JNF243" s="60"/>
      <c r="JNG243" s="60"/>
      <c r="JNH243" s="60"/>
      <c r="JNI243" s="60"/>
      <c r="JNJ243" s="60"/>
      <c r="JNK243" s="60"/>
      <c r="JNL243" s="60"/>
      <c r="JNM243" s="60"/>
      <c r="JNN243" s="60"/>
      <c r="JNO243" s="60"/>
      <c r="JNP243" s="60"/>
      <c r="JNQ243" s="60"/>
      <c r="JNR243" s="60"/>
      <c r="JNS243" s="60"/>
      <c r="JNT243" s="60"/>
      <c r="JNU243" s="60"/>
      <c r="JNV243" s="60"/>
      <c r="JNW243" s="60"/>
      <c r="JNX243" s="60"/>
      <c r="JNY243" s="60"/>
      <c r="JNZ243" s="60"/>
      <c r="JOA243" s="60"/>
      <c r="JOB243" s="60"/>
      <c r="JOC243" s="60"/>
      <c r="JOD243" s="60"/>
      <c r="JOE243" s="60"/>
      <c r="JOF243" s="60"/>
      <c r="JOG243" s="60"/>
      <c r="JOH243" s="60"/>
      <c r="JOI243" s="60"/>
      <c r="JOJ243" s="60"/>
      <c r="JOK243" s="60"/>
      <c r="JOL243" s="60"/>
      <c r="JOM243" s="60"/>
      <c r="JON243" s="60"/>
      <c r="JOO243" s="60"/>
      <c r="JOP243" s="60"/>
      <c r="JOQ243" s="60"/>
      <c r="JOR243" s="60"/>
      <c r="JOS243" s="60"/>
      <c r="JOT243" s="60"/>
      <c r="JOU243" s="60"/>
      <c r="JOV243" s="60"/>
      <c r="JOW243" s="60"/>
      <c r="JOX243" s="60"/>
      <c r="JOY243" s="60"/>
      <c r="JOZ243" s="60"/>
      <c r="JPA243" s="60"/>
      <c r="JPB243" s="60"/>
      <c r="JPC243" s="60"/>
      <c r="JPD243" s="60"/>
      <c r="JPE243" s="60"/>
      <c r="JPF243" s="60"/>
      <c r="JPG243" s="60"/>
      <c r="JPH243" s="60"/>
      <c r="JPI243" s="60"/>
      <c r="JPJ243" s="60"/>
      <c r="JPK243" s="60"/>
      <c r="JPL243" s="60"/>
      <c r="JPM243" s="60"/>
      <c r="JPN243" s="60"/>
      <c r="JPO243" s="60"/>
      <c r="JPP243" s="60"/>
      <c r="JPQ243" s="60"/>
      <c r="JPR243" s="60"/>
      <c r="JPS243" s="60"/>
      <c r="JPT243" s="60"/>
      <c r="JPU243" s="60"/>
      <c r="JPV243" s="60"/>
      <c r="JPW243" s="60"/>
      <c r="JPX243" s="60"/>
      <c r="JPY243" s="60"/>
      <c r="JPZ243" s="60"/>
      <c r="JQA243" s="60"/>
      <c r="JQB243" s="60"/>
      <c r="JQC243" s="60"/>
      <c r="JQD243" s="60"/>
      <c r="JQE243" s="60"/>
      <c r="JQF243" s="60"/>
      <c r="JQG243" s="60"/>
      <c r="JQH243" s="60"/>
      <c r="JQI243" s="60"/>
      <c r="JQJ243" s="60"/>
      <c r="JQK243" s="60"/>
      <c r="JQL243" s="60"/>
      <c r="JQM243" s="60"/>
      <c r="JQN243" s="60"/>
      <c r="JQO243" s="60"/>
      <c r="JQP243" s="60"/>
      <c r="JQQ243" s="60"/>
      <c r="JQR243" s="60"/>
      <c r="JQS243" s="60"/>
      <c r="JQT243" s="60"/>
      <c r="JQU243" s="60"/>
      <c r="JQV243" s="60"/>
      <c r="JQW243" s="60"/>
      <c r="JQX243" s="60"/>
      <c r="JQY243" s="60"/>
      <c r="JQZ243" s="60"/>
      <c r="JRA243" s="60"/>
      <c r="JRB243" s="60"/>
      <c r="JRC243" s="60"/>
      <c r="JRD243" s="60"/>
      <c r="JRE243" s="60"/>
      <c r="JRF243" s="60"/>
      <c r="JRG243" s="60"/>
      <c r="JRH243" s="60"/>
      <c r="JRI243" s="60"/>
      <c r="JRJ243" s="60"/>
      <c r="JRK243" s="60"/>
      <c r="JRL243" s="60"/>
      <c r="JRM243" s="60"/>
      <c r="JRN243" s="60"/>
      <c r="JRO243" s="60"/>
      <c r="JRP243" s="60"/>
      <c r="JRQ243" s="60"/>
      <c r="JRR243" s="60"/>
      <c r="JRS243" s="60"/>
      <c r="JRT243" s="60"/>
      <c r="JRU243" s="60"/>
      <c r="JRV243" s="60"/>
      <c r="JRW243" s="60"/>
      <c r="JRX243" s="60"/>
      <c r="JRY243" s="60"/>
      <c r="JRZ243" s="60"/>
      <c r="JSA243" s="60"/>
      <c r="JSB243" s="60"/>
      <c r="JSC243" s="60"/>
      <c r="JSD243" s="60"/>
      <c r="JSE243" s="60"/>
      <c r="JSF243" s="60"/>
      <c r="JSG243" s="60"/>
      <c r="JSH243" s="60"/>
      <c r="JSI243" s="60"/>
      <c r="JSJ243" s="60"/>
      <c r="JSK243" s="60"/>
      <c r="JSL243" s="60"/>
      <c r="JSM243" s="60"/>
      <c r="JSN243" s="60"/>
      <c r="JSO243" s="60"/>
      <c r="JSP243" s="60"/>
      <c r="JSQ243" s="60"/>
      <c r="JSR243" s="60"/>
      <c r="JSS243" s="60"/>
      <c r="JST243" s="60"/>
      <c r="JSU243" s="60"/>
      <c r="JSV243" s="60"/>
      <c r="JSW243" s="60"/>
      <c r="JSX243" s="60"/>
      <c r="JSY243" s="60"/>
      <c r="JSZ243" s="60"/>
      <c r="JTA243" s="60"/>
      <c r="JTB243" s="60"/>
      <c r="JTC243" s="60"/>
      <c r="JTD243" s="60"/>
      <c r="JTE243" s="60"/>
      <c r="JTF243" s="60"/>
      <c r="JTG243" s="60"/>
      <c r="JTH243" s="60"/>
      <c r="JTI243" s="60"/>
      <c r="JTJ243" s="60"/>
      <c r="JTK243" s="60"/>
      <c r="JTL243" s="60"/>
      <c r="JTM243" s="60"/>
      <c r="JTN243" s="60"/>
      <c r="JTO243" s="60"/>
      <c r="JTP243" s="60"/>
      <c r="JTQ243" s="60"/>
      <c r="JTR243" s="60"/>
      <c r="JTS243" s="60"/>
      <c r="JTT243" s="60"/>
      <c r="JTU243" s="60"/>
      <c r="JTV243" s="60"/>
      <c r="JTW243" s="60"/>
      <c r="JTX243" s="60"/>
      <c r="JTY243" s="60"/>
      <c r="JTZ243" s="60"/>
      <c r="JUA243" s="60"/>
      <c r="JUB243" s="60"/>
      <c r="JUC243" s="60"/>
      <c r="JUD243" s="60"/>
      <c r="JUE243" s="60"/>
      <c r="JUF243" s="60"/>
      <c r="JUG243" s="60"/>
      <c r="JUH243" s="60"/>
      <c r="JUI243" s="60"/>
      <c r="JUJ243" s="60"/>
      <c r="JUK243" s="60"/>
      <c r="JUL243" s="60"/>
      <c r="JUM243" s="60"/>
      <c r="JUN243" s="60"/>
      <c r="JUO243" s="60"/>
      <c r="JUP243" s="60"/>
      <c r="JUQ243" s="60"/>
      <c r="JUR243" s="60"/>
      <c r="JUS243" s="60"/>
      <c r="JUT243" s="60"/>
      <c r="JUU243" s="60"/>
      <c r="JUV243" s="60"/>
      <c r="JUW243" s="60"/>
      <c r="JUX243" s="60"/>
      <c r="JUY243" s="60"/>
      <c r="JUZ243" s="60"/>
      <c r="JVA243" s="60"/>
      <c r="JVB243" s="60"/>
      <c r="JVC243" s="60"/>
      <c r="JVD243" s="60"/>
      <c r="JVE243" s="60"/>
      <c r="JVF243" s="60"/>
      <c r="JVG243" s="60"/>
      <c r="JVH243" s="60"/>
      <c r="JVI243" s="60"/>
      <c r="JVJ243" s="60"/>
      <c r="JVK243" s="60"/>
      <c r="JVL243" s="60"/>
      <c r="JVM243" s="60"/>
      <c r="JVN243" s="60"/>
      <c r="JVO243" s="60"/>
      <c r="JVP243" s="60"/>
      <c r="JVQ243" s="60"/>
      <c r="JVR243" s="60"/>
      <c r="JVS243" s="60"/>
      <c r="JVT243" s="60"/>
      <c r="JVU243" s="60"/>
      <c r="JVV243" s="60"/>
      <c r="JVW243" s="60"/>
      <c r="JVX243" s="60"/>
      <c r="JVY243" s="60"/>
      <c r="JVZ243" s="60"/>
      <c r="JWA243" s="60"/>
      <c r="JWB243" s="60"/>
      <c r="JWC243" s="60"/>
      <c r="JWD243" s="60"/>
      <c r="JWE243" s="60"/>
      <c r="JWF243" s="60"/>
      <c r="JWG243" s="60"/>
      <c r="JWH243" s="60"/>
      <c r="JWI243" s="60"/>
      <c r="JWJ243" s="60"/>
      <c r="JWK243" s="60"/>
      <c r="JWL243" s="60"/>
      <c r="JWM243" s="60"/>
      <c r="JWN243" s="60"/>
      <c r="JWO243" s="60"/>
      <c r="JWP243" s="60"/>
      <c r="JWQ243" s="60"/>
      <c r="JWR243" s="60"/>
      <c r="JWS243" s="60"/>
      <c r="JWT243" s="60"/>
      <c r="JWU243" s="60"/>
      <c r="JWV243" s="60"/>
      <c r="JWW243" s="60"/>
      <c r="JWX243" s="60"/>
      <c r="JWY243" s="60"/>
      <c r="JWZ243" s="60"/>
      <c r="JXA243" s="60"/>
      <c r="JXB243" s="60"/>
      <c r="JXC243" s="60"/>
      <c r="JXD243" s="60"/>
      <c r="JXE243" s="60"/>
      <c r="JXF243" s="60"/>
      <c r="JXG243" s="60"/>
      <c r="JXH243" s="60"/>
      <c r="JXI243" s="60"/>
      <c r="JXJ243" s="60"/>
      <c r="JXK243" s="60"/>
      <c r="JXL243" s="60"/>
      <c r="JXM243" s="60"/>
      <c r="JXN243" s="60"/>
      <c r="JXO243" s="60"/>
      <c r="JXP243" s="60"/>
      <c r="JXQ243" s="60"/>
      <c r="JXR243" s="60"/>
      <c r="JXS243" s="60"/>
      <c r="JXT243" s="60"/>
      <c r="JXU243" s="60"/>
      <c r="JXV243" s="60"/>
      <c r="JXW243" s="60"/>
      <c r="JXX243" s="60"/>
      <c r="JXY243" s="60"/>
      <c r="JXZ243" s="60"/>
      <c r="JYA243" s="60"/>
      <c r="JYB243" s="60"/>
      <c r="JYC243" s="60"/>
      <c r="JYD243" s="60"/>
      <c r="JYE243" s="60"/>
      <c r="JYF243" s="60"/>
      <c r="JYG243" s="60"/>
      <c r="JYH243" s="60"/>
      <c r="JYI243" s="60"/>
      <c r="JYJ243" s="60"/>
      <c r="JYK243" s="60"/>
      <c r="JYL243" s="60"/>
      <c r="JYM243" s="60"/>
      <c r="JYN243" s="60"/>
      <c r="JYO243" s="60"/>
      <c r="JYP243" s="60"/>
      <c r="JYQ243" s="60"/>
      <c r="JYR243" s="60"/>
      <c r="JYS243" s="60"/>
      <c r="JYT243" s="60"/>
      <c r="JYU243" s="60"/>
      <c r="JYV243" s="60"/>
      <c r="JYW243" s="60"/>
      <c r="JYX243" s="60"/>
      <c r="JYY243" s="60"/>
      <c r="JYZ243" s="60"/>
      <c r="JZA243" s="60"/>
      <c r="JZB243" s="60"/>
      <c r="JZC243" s="60"/>
      <c r="JZD243" s="60"/>
      <c r="JZE243" s="60"/>
      <c r="JZF243" s="60"/>
      <c r="JZG243" s="60"/>
      <c r="JZH243" s="60"/>
      <c r="JZI243" s="60"/>
      <c r="JZJ243" s="60"/>
      <c r="JZK243" s="60"/>
      <c r="JZL243" s="60"/>
      <c r="JZM243" s="60"/>
      <c r="JZN243" s="60"/>
      <c r="JZO243" s="60"/>
      <c r="JZP243" s="60"/>
      <c r="JZQ243" s="60"/>
      <c r="JZR243" s="60"/>
      <c r="JZS243" s="60"/>
      <c r="JZT243" s="60"/>
      <c r="JZU243" s="60"/>
      <c r="JZV243" s="60"/>
      <c r="JZW243" s="60"/>
      <c r="JZX243" s="60"/>
      <c r="JZY243" s="60"/>
      <c r="JZZ243" s="60"/>
      <c r="KAA243" s="60"/>
      <c r="KAB243" s="60"/>
      <c r="KAC243" s="60"/>
      <c r="KAD243" s="60"/>
      <c r="KAE243" s="60"/>
      <c r="KAF243" s="60"/>
      <c r="KAG243" s="60"/>
      <c r="KAH243" s="60"/>
      <c r="KAI243" s="60"/>
      <c r="KAJ243" s="60"/>
      <c r="KAK243" s="60"/>
      <c r="KAL243" s="60"/>
      <c r="KAM243" s="60"/>
      <c r="KAN243" s="60"/>
      <c r="KAO243" s="60"/>
      <c r="KAP243" s="60"/>
      <c r="KAQ243" s="60"/>
      <c r="KAR243" s="60"/>
      <c r="KAS243" s="60"/>
      <c r="KAT243" s="60"/>
      <c r="KAU243" s="60"/>
      <c r="KAV243" s="60"/>
      <c r="KAW243" s="60"/>
      <c r="KAX243" s="60"/>
      <c r="KAY243" s="60"/>
      <c r="KAZ243" s="60"/>
      <c r="KBA243" s="60"/>
      <c r="KBB243" s="60"/>
      <c r="KBC243" s="60"/>
      <c r="KBD243" s="60"/>
      <c r="KBE243" s="60"/>
      <c r="KBF243" s="60"/>
      <c r="KBG243" s="60"/>
      <c r="KBH243" s="60"/>
      <c r="KBI243" s="60"/>
      <c r="KBJ243" s="60"/>
      <c r="KBK243" s="60"/>
      <c r="KBL243" s="60"/>
      <c r="KBM243" s="60"/>
      <c r="KBN243" s="60"/>
      <c r="KBO243" s="60"/>
      <c r="KBP243" s="60"/>
      <c r="KBQ243" s="60"/>
      <c r="KBR243" s="60"/>
      <c r="KBS243" s="60"/>
      <c r="KBT243" s="60"/>
      <c r="KBU243" s="60"/>
      <c r="KBV243" s="60"/>
      <c r="KBW243" s="60"/>
      <c r="KBX243" s="60"/>
      <c r="KBY243" s="60"/>
      <c r="KBZ243" s="60"/>
      <c r="KCA243" s="60"/>
      <c r="KCB243" s="60"/>
      <c r="KCC243" s="60"/>
      <c r="KCD243" s="60"/>
      <c r="KCE243" s="60"/>
      <c r="KCF243" s="60"/>
      <c r="KCG243" s="60"/>
      <c r="KCH243" s="60"/>
      <c r="KCI243" s="60"/>
      <c r="KCJ243" s="60"/>
      <c r="KCK243" s="60"/>
      <c r="KCL243" s="60"/>
      <c r="KCM243" s="60"/>
      <c r="KCN243" s="60"/>
      <c r="KCO243" s="60"/>
      <c r="KCP243" s="60"/>
      <c r="KCQ243" s="60"/>
      <c r="KCR243" s="60"/>
      <c r="KCS243" s="60"/>
      <c r="KCT243" s="60"/>
      <c r="KCU243" s="60"/>
      <c r="KCV243" s="60"/>
      <c r="KCW243" s="60"/>
      <c r="KCX243" s="60"/>
      <c r="KCY243" s="60"/>
      <c r="KCZ243" s="60"/>
      <c r="KDA243" s="60"/>
      <c r="KDB243" s="60"/>
      <c r="KDC243" s="60"/>
      <c r="KDD243" s="60"/>
      <c r="KDE243" s="60"/>
      <c r="KDF243" s="60"/>
      <c r="KDG243" s="60"/>
      <c r="KDH243" s="60"/>
      <c r="KDI243" s="60"/>
      <c r="KDJ243" s="60"/>
      <c r="KDK243" s="60"/>
      <c r="KDL243" s="60"/>
      <c r="KDM243" s="60"/>
      <c r="KDN243" s="60"/>
      <c r="KDO243" s="60"/>
      <c r="KDP243" s="60"/>
      <c r="KDQ243" s="60"/>
      <c r="KDR243" s="60"/>
      <c r="KDS243" s="60"/>
      <c r="KDT243" s="60"/>
      <c r="KDU243" s="60"/>
      <c r="KDV243" s="60"/>
      <c r="KDW243" s="60"/>
      <c r="KDX243" s="60"/>
      <c r="KDY243" s="60"/>
      <c r="KDZ243" s="60"/>
      <c r="KEA243" s="60"/>
      <c r="KEB243" s="60"/>
      <c r="KEC243" s="60"/>
      <c r="KED243" s="60"/>
      <c r="KEE243" s="60"/>
      <c r="KEF243" s="60"/>
      <c r="KEG243" s="60"/>
      <c r="KEH243" s="60"/>
      <c r="KEI243" s="60"/>
      <c r="KEJ243" s="60"/>
      <c r="KEK243" s="60"/>
      <c r="KEL243" s="60"/>
      <c r="KEM243" s="60"/>
      <c r="KEN243" s="60"/>
      <c r="KEO243" s="60"/>
      <c r="KEP243" s="60"/>
      <c r="KEQ243" s="60"/>
      <c r="KER243" s="60"/>
      <c r="KES243" s="60"/>
      <c r="KET243" s="60"/>
      <c r="KEU243" s="60"/>
      <c r="KEV243" s="60"/>
      <c r="KEW243" s="60"/>
      <c r="KEX243" s="60"/>
      <c r="KEY243" s="60"/>
      <c r="KEZ243" s="60"/>
      <c r="KFA243" s="60"/>
      <c r="KFB243" s="60"/>
      <c r="KFC243" s="60"/>
      <c r="KFD243" s="60"/>
      <c r="KFE243" s="60"/>
      <c r="KFF243" s="60"/>
      <c r="KFG243" s="60"/>
      <c r="KFH243" s="60"/>
      <c r="KFI243" s="60"/>
      <c r="KFJ243" s="60"/>
      <c r="KFK243" s="60"/>
      <c r="KFL243" s="60"/>
      <c r="KFM243" s="60"/>
      <c r="KFN243" s="60"/>
      <c r="KFO243" s="60"/>
      <c r="KFP243" s="60"/>
      <c r="KFQ243" s="60"/>
      <c r="KFR243" s="60"/>
      <c r="KFS243" s="60"/>
      <c r="KFT243" s="60"/>
      <c r="KFU243" s="60"/>
      <c r="KFV243" s="60"/>
      <c r="KFW243" s="60"/>
      <c r="KFX243" s="60"/>
      <c r="KFY243" s="60"/>
      <c r="KFZ243" s="60"/>
      <c r="KGA243" s="60"/>
      <c r="KGB243" s="60"/>
      <c r="KGC243" s="60"/>
      <c r="KGD243" s="60"/>
      <c r="KGE243" s="60"/>
      <c r="KGF243" s="60"/>
      <c r="KGG243" s="60"/>
      <c r="KGH243" s="60"/>
      <c r="KGI243" s="60"/>
      <c r="KGJ243" s="60"/>
      <c r="KGK243" s="60"/>
      <c r="KGL243" s="60"/>
      <c r="KGM243" s="60"/>
      <c r="KGN243" s="60"/>
      <c r="KGO243" s="60"/>
      <c r="KGP243" s="60"/>
      <c r="KGQ243" s="60"/>
      <c r="KGR243" s="60"/>
      <c r="KGS243" s="60"/>
      <c r="KGT243" s="60"/>
      <c r="KGU243" s="60"/>
      <c r="KGV243" s="60"/>
      <c r="KGW243" s="60"/>
      <c r="KGX243" s="60"/>
      <c r="KGY243" s="60"/>
      <c r="KGZ243" s="60"/>
      <c r="KHA243" s="60"/>
      <c r="KHB243" s="60"/>
      <c r="KHC243" s="60"/>
      <c r="KHD243" s="60"/>
      <c r="KHE243" s="60"/>
      <c r="KHF243" s="60"/>
      <c r="KHG243" s="60"/>
      <c r="KHH243" s="60"/>
      <c r="KHI243" s="60"/>
      <c r="KHJ243" s="60"/>
      <c r="KHK243" s="60"/>
      <c r="KHL243" s="60"/>
      <c r="KHM243" s="60"/>
      <c r="KHN243" s="60"/>
      <c r="KHO243" s="60"/>
      <c r="KHP243" s="60"/>
      <c r="KHQ243" s="60"/>
      <c r="KHR243" s="60"/>
      <c r="KHS243" s="60"/>
      <c r="KHT243" s="60"/>
      <c r="KHU243" s="60"/>
      <c r="KHV243" s="60"/>
      <c r="KHW243" s="60"/>
      <c r="KHX243" s="60"/>
      <c r="KHY243" s="60"/>
      <c r="KHZ243" s="60"/>
      <c r="KIA243" s="60"/>
      <c r="KIB243" s="60"/>
      <c r="KIC243" s="60"/>
      <c r="KID243" s="60"/>
      <c r="KIE243" s="60"/>
      <c r="KIF243" s="60"/>
      <c r="KIG243" s="60"/>
      <c r="KIH243" s="60"/>
      <c r="KII243" s="60"/>
      <c r="KIJ243" s="60"/>
      <c r="KIK243" s="60"/>
      <c r="KIL243" s="60"/>
      <c r="KIM243" s="60"/>
      <c r="KIN243" s="60"/>
      <c r="KIO243" s="60"/>
      <c r="KIP243" s="60"/>
      <c r="KIQ243" s="60"/>
      <c r="KIR243" s="60"/>
      <c r="KIS243" s="60"/>
      <c r="KIT243" s="60"/>
      <c r="KIU243" s="60"/>
      <c r="KIV243" s="60"/>
      <c r="KIW243" s="60"/>
      <c r="KIX243" s="60"/>
      <c r="KIY243" s="60"/>
      <c r="KIZ243" s="60"/>
      <c r="KJA243" s="60"/>
      <c r="KJB243" s="60"/>
      <c r="KJC243" s="60"/>
      <c r="KJD243" s="60"/>
      <c r="KJE243" s="60"/>
      <c r="KJF243" s="60"/>
      <c r="KJG243" s="60"/>
      <c r="KJH243" s="60"/>
      <c r="KJI243" s="60"/>
      <c r="KJJ243" s="60"/>
      <c r="KJK243" s="60"/>
      <c r="KJL243" s="60"/>
      <c r="KJM243" s="60"/>
      <c r="KJN243" s="60"/>
      <c r="KJO243" s="60"/>
      <c r="KJP243" s="60"/>
      <c r="KJQ243" s="60"/>
      <c r="KJR243" s="60"/>
      <c r="KJS243" s="60"/>
      <c r="KJT243" s="60"/>
      <c r="KJU243" s="60"/>
      <c r="KJV243" s="60"/>
      <c r="KJW243" s="60"/>
      <c r="KJX243" s="60"/>
      <c r="KJY243" s="60"/>
      <c r="KJZ243" s="60"/>
      <c r="KKA243" s="60"/>
      <c r="KKB243" s="60"/>
      <c r="KKC243" s="60"/>
      <c r="KKD243" s="60"/>
      <c r="KKE243" s="60"/>
      <c r="KKF243" s="60"/>
      <c r="KKG243" s="60"/>
      <c r="KKH243" s="60"/>
      <c r="KKI243" s="60"/>
      <c r="KKJ243" s="60"/>
      <c r="KKK243" s="60"/>
      <c r="KKL243" s="60"/>
      <c r="KKM243" s="60"/>
      <c r="KKN243" s="60"/>
      <c r="KKO243" s="60"/>
      <c r="KKP243" s="60"/>
      <c r="KKQ243" s="60"/>
      <c r="KKR243" s="60"/>
      <c r="KKS243" s="60"/>
      <c r="KKT243" s="60"/>
      <c r="KKU243" s="60"/>
      <c r="KKV243" s="60"/>
      <c r="KKW243" s="60"/>
      <c r="KKX243" s="60"/>
      <c r="KKY243" s="60"/>
      <c r="KKZ243" s="60"/>
      <c r="KLA243" s="60"/>
      <c r="KLB243" s="60"/>
      <c r="KLC243" s="60"/>
      <c r="KLD243" s="60"/>
      <c r="KLE243" s="60"/>
      <c r="KLF243" s="60"/>
      <c r="KLG243" s="60"/>
      <c r="KLH243" s="60"/>
      <c r="KLI243" s="60"/>
      <c r="KLJ243" s="60"/>
      <c r="KLK243" s="60"/>
      <c r="KLL243" s="60"/>
      <c r="KLM243" s="60"/>
      <c r="KLN243" s="60"/>
      <c r="KLO243" s="60"/>
      <c r="KLP243" s="60"/>
      <c r="KLQ243" s="60"/>
      <c r="KLR243" s="60"/>
      <c r="KLS243" s="60"/>
      <c r="KLT243" s="60"/>
      <c r="KLU243" s="60"/>
      <c r="KLV243" s="60"/>
      <c r="KLW243" s="60"/>
      <c r="KLX243" s="60"/>
      <c r="KLY243" s="60"/>
      <c r="KLZ243" s="60"/>
      <c r="KMA243" s="60"/>
      <c r="KMB243" s="60"/>
      <c r="KMC243" s="60"/>
      <c r="KMD243" s="60"/>
      <c r="KME243" s="60"/>
      <c r="KMF243" s="60"/>
      <c r="KMG243" s="60"/>
      <c r="KMH243" s="60"/>
      <c r="KMI243" s="60"/>
      <c r="KMJ243" s="60"/>
      <c r="KMK243" s="60"/>
      <c r="KML243" s="60"/>
      <c r="KMM243" s="60"/>
      <c r="KMN243" s="60"/>
      <c r="KMO243" s="60"/>
      <c r="KMP243" s="60"/>
      <c r="KMQ243" s="60"/>
      <c r="KMR243" s="60"/>
      <c r="KMS243" s="60"/>
      <c r="KMT243" s="60"/>
      <c r="KMU243" s="60"/>
      <c r="KMV243" s="60"/>
      <c r="KMW243" s="60"/>
      <c r="KMX243" s="60"/>
      <c r="KMY243" s="60"/>
      <c r="KMZ243" s="60"/>
      <c r="KNA243" s="60"/>
      <c r="KNB243" s="60"/>
      <c r="KNC243" s="60"/>
      <c r="KND243" s="60"/>
      <c r="KNE243" s="60"/>
      <c r="KNF243" s="60"/>
      <c r="KNG243" s="60"/>
      <c r="KNH243" s="60"/>
      <c r="KNI243" s="60"/>
      <c r="KNJ243" s="60"/>
      <c r="KNK243" s="60"/>
      <c r="KNL243" s="60"/>
      <c r="KNM243" s="60"/>
      <c r="KNN243" s="60"/>
      <c r="KNO243" s="60"/>
      <c r="KNP243" s="60"/>
      <c r="KNQ243" s="60"/>
      <c r="KNR243" s="60"/>
      <c r="KNS243" s="60"/>
      <c r="KNT243" s="60"/>
      <c r="KNU243" s="60"/>
      <c r="KNV243" s="60"/>
      <c r="KNW243" s="60"/>
      <c r="KNX243" s="60"/>
      <c r="KNY243" s="60"/>
      <c r="KNZ243" s="60"/>
      <c r="KOA243" s="60"/>
      <c r="KOB243" s="60"/>
      <c r="KOC243" s="60"/>
      <c r="KOD243" s="60"/>
      <c r="KOE243" s="60"/>
      <c r="KOF243" s="60"/>
      <c r="KOG243" s="60"/>
      <c r="KOH243" s="60"/>
      <c r="KOI243" s="60"/>
      <c r="KOJ243" s="60"/>
      <c r="KOK243" s="60"/>
      <c r="KOL243" s="60"/>
      <c r="KOM243" s="60"/>
      <c r="KON243" s="60"/>
      <c r="KOO243" s="60"/>
      <c r="KOP243" s="60"/>
      <c r="KOQ243" s="60"/>
      <c r="KOR243" s="60"/>
      <c r="KOS243" s="60"/>
      <c r="KOT243" s="60"/>
      <c r="KOU243" s="60"/>
      <c r="KOV243" s="60"/>
      <c r="KOW243" s="60"/>
      <c r="KOX243" s="60"/>
      <c r="KOY243" s="60"/>
      <c r="KOZ243" s="60"/>
      <c r="KPA243" s="60"/>
      <c r="KPB243" s="60"/>
      <c r="KPC243" s="60"/>
      <c r="KPD243" s="60"/>
      <c r="KPE243" s="60"/>
      <c r="KPF243" s="60"/>
      <c r="KPG243" s="60"/>
      <c r="KPH243" s="60"/>
      <c r="KPI243" s="60"/>
      <c r="KPJ243" s="60"/>
      <c r="KPK243" s="60"/>
      <c r="KPL243" s="60"/>
      <c r="KPM243" s="60"/>
      <c r="KPN243" s="60"/>
      <c r="KPO243" s="60"/>
      <c r="KPP243" s="60"/>
      <c r="KPQ243" s="60"/>
      <c r="KPR243" s="60"/>
      <c r="KPS243" s="60"/>
      <c r="KPT243" s="60"/>
      <c r="KPU243" s="60"/>
      <c r="KPV243" s="60"/>
      <c r="KPW243" s="60"/>
      <c r="KPX243" s="60"/>
      <c r="KPY243" s="60"/>
      <c r="KPZ243" s="60"/>
      <c r="KQA243" s="60"/>
      <c r="KQB243" s="60"/>
      <c r="KQC243" s="60"/>
      <c r="KQD243" s="60"/>
      <c r="KQE243" s="60"/>
      <c r="KQF243" s="60"/>
      <c r="KQG243" s="60"/>
      <c r="KQH243" s="60"/>
      <c r="KQI243" s="60"/>
      <c r="KQJ243" s="60"/>
      <c r="KQK243" s="60"/>
      <c r="KQL243" s="60"/>
      <c r="KQM243" s="60"/>
      <c r="KQN243" s="60"/>
      <c r="KQO243" s="60"/>
      <c r="KQP243" s="60"/>
      <c r="KQQ243" s="60"/>
      <c r="KQR243" s="60"/>
      <c r="KQS243" s="60"/>
      <c r="KQT243" s="60"/>
      <c r="KQU243" s="60"/>
      <c r="KQV243" s="60"/>
      <c r="KQW243" s="60"/>
      <c r="KQX243" s="60"/>
      <c r="KQY243" s="60"/>
      <c r="KQZ243" s="60"/>
      <c r="KRA243" s="60"/>
      <c r="KRB243" s="60"/>
      <c r="KRC243" s="60"/>
      <c r="KRD243" s="60"/>
      <c r="KRE243" s="60"/>
      <c r="KRF243" s="60"/>
      <c r="KRG243" s="60"/>
      <c r="KRH243" s="60"/>
      <c r="KRI243" s="60"/>
      <c r="KRJ243" s="60"/>
      <c r="KRK243" s="60"/>
      <c r="KRL243" s="60"/>
      <c r="KRM243" s="60"/>
      <c r="KRN243" s="60"/>
      <c r="KRO243" s="60"/>
      <c r="KRP243" s="60"/>
      <c r="KRQ243" s="60"/>
      <c r="KRR243" s="60"/>
      <c r="KRS243" s="60"/>
      <c r="KRT243" s="60"/>
      <c r="KRU243" s="60"/>
      <c r="KRV243" s="60"/>
      <c r="KRW243" s="60"/>
      <c r="KRX243" s="60"/>
      <c r="KRY243" s="60"/>
      <c r="KRZ243" s="60"/>
      <c r="KSA243" s="60"/>
      <c r="KSB243" s="60"/>
      <c r="KSC243" s="60"/>
      <c r="KSD243" s="60"/>
      <c r="KSE243" s="60"/>
      <c r="KSF243" s="60"/>
      <c r="KSG243" s="60"/>
      <c r="KSH243" s="60"/>
      <c r="KSI243" s="60"/>
      <c r="KSJ243" s="60"/>
      <c r="KSK243" s="60"/>
      <c r="KSL243" s="60"/>
      <c r="KSM243" s="60"/>
      <c r="KSN243" s="60"/>
      <c r="KSO243" s="60"/>
      <c r="KSP243" s="60"/>
      <c r="KSQ243" s="60"/>
      <c r="KSR243" s="60"/>
      <c r="KSS243" s="60"/>
      <c r="KST243" s="60"/>
      <c r="KSU243" s="60"/>
      <c r="KSV243" s="60"/>
      <c r="KSW243" s="60"/>
      <c r="KSX243" s="60"/>
      <c r="KSY243" s="60"/>
      <c r="KSZ243" s="60"/>
      <c r="KTA243" s="60"/>
      <c r="KTB243" s="60"/>
      <c r="KTC243" s="60"/>
      <c r="KTD243" s="60"/>
      <c r="KTE243" s="60"/>
      <c r="KTF243" s="60"/>
      <c r="KTG243" s="60"/>
      <c r="KTH243" s="60"/>
      <c r="KTI243" s="60"/>
      <c r="KTJ243" s="60"/>
      <c r="KTK243" s="60"/>
      <c r="KTL243" s="60"/>
      <c r="KTM243" s="60"/>
      <c r="KTN243" s="60"/>
      <c r="KTO243" s="60"/>
      <c r="KTP243" s="60"/>
      <c r="KTQ243" s="60"/>
      <c r="KTR243" s="60"/>
      <c r="KTS243" s="60"/>
      <c r="KTT243" s="60"/>
      <c r="KTU243" s="60"/>
      <c r="KTV243" s="60"/>
      <c r="KTW243" s="60"/>
      <c r="KTX243" s="60"/>
      <c r="KTY243" s="60"/>
      <c r="KTZ243" s="60"/>
      <c r="KUA243" s="60"/>
      <c r="KUB243" s="60"/>
      <c r="KUC243" s="60"/>
      <c r="KUD243" s="60"/>
      <c r="KUE243" s="60"/>
      <c r="KUF243" s="60"/>
      <c r="KUG243" s="60"/>
      <c r="KUH243" s="60"/>
      <c r="KUI243" s="60"/>
      <c r="KUJ243" s="60"/>
      <c r="KUK243" s="60"/>
      <c r="KUL243" s="60"/>
      <c r="KUM243" s="60"/>
      <c r="KUN243" s="60"/>
      <c r="KUO243" s="60"/>
      <c r="KUP243" s="60"/>
      <c r="KUQ243" s="60"/>
      <c r="KUR243" s="60"/>
      <c r="KUS243" s="60"/>
      <c r="KUT243" s="60"/>
      <c r="KUU243" s="60"/>
      <c r="KUV243" s="60"/>
      <c r="KUW243" s="60"/>
      <c r="KUX243" s="60"/>
      <c r="KUY243" s="60"/>
      <c r="KUZ243" s="60"/>
      <c r="KVA243" s="60"/>
      <c r="KVB243" s="60"/>
      <c r="KVC243" s="60"/>
      <c r="KVD243" s="60"/>
      <c r="KVE243" s="60"/>
      <c r="KVF243" s="60"/>
      <c r="KVG243" s="60"/>
      <c r="KVH243" s="60"/>
      <c r="KVI243" s="60"/>
      <c r="KVJ243" s="60"/>
      <c r="KVK243" s="60"/>
      <c r="KVL243" s="60"/>
      <c r="KVM243" s="60"/>
      <c r="KVN243" s="60"/>
      <c r="KVO243" s="60"/>
      <c r="KVP243" s="60"/>
      <c r="KVQ243" s="60"/>
      <c r="KVR243" s="60"/>
      <c r="KVS243" s="60"/>
      <c r="KVT243" s="60"/>
      <c r="KVU243" s="60"/>
      <c r="KVV243" s="60"/>
      <c r="KVW243" s="60"/>
      <c r="KVX243" s="60"/>
      <c r="KVY243" s="60"/>
      <c r="KVZ243" s="60"/>
      <c r="KWA243" s="60"/>
      <c r="KWB243" s="60"/>
      <c r="KWC243" s="60"/>
      <c r="KWD243" s="60"/>
      <c r="KWE243" s="60"/>
      <c r="KWF243" s="60"/>
      <c r="KWG243" s="60"/>
      <c r="KWH243" s="60"/>
      <c r="KWI243" s="60"/>
      <c r="KWJ243" s="60"/>
      <c r="KWK243" s="60"/>
      <c r="KWL243" s="60"/>
      <c r="KWM243" s="60"/>
      <c r="KWN243" s="60"/>
      <c r="KWO243" s="60"/>
      <c r="KWP243" s="60"/>
      <c r="KWQ243" s="60"/>
      <c r="KWR243" s="60"/>
      <c r="KWS243" s="60"/>
      <c r="KWT243" s="60"/>
      <c r="KWU243" s="60"/>
      <c r="KWV243" s="60"/>
      <c r="KWW243" s="60"/>
      <c r="KWX243" s="60"/>
      <c r="KWY243" s="60"/>
      <c r="KWZ243" s="60"/>
      <c r="KXA243" s="60"/>
      <c r="KXB243" s="60"/>
      <c r="KXC243" s="60"/>
      <c r="KXD243" s="60"/>
      <c r="KXE243" s="60"/>
      <c r="KXF243" s="60"/>
      <c r="KXG243" s="60"/>
      <c r="KXH243" s="60"/>
      <c r="KXI243" s="60"/>
      <c r="KXJ243" s="60"/>
      <c r="KXK243" s="60"/>
      <c r="KXL243" s="60"/>
      <c r="KXM243" s="60"/>
      <c r="KXN243" s="60"/>
      <c r="KXO243" s="60"/>
      <c r="KXP243" s="60"/>
      <c r="KXQ243" s="60"/>
      <c r="KXR243" s="60"/>
      <c r="KXS243" s="60"/>
      <c r="KXT243" s="60"/>
      <c r="KXU243" s="60"/>
      <c r="KXV243" s="60"/>
      <c r="KXW243" s="60"/>
      <c r="KXX243" s="60"/>
      <c r="KXY243" s="60"/>
      <c r="KXZ243" s="60"/>
      <c r="KYA243" s="60"/>
      <c r="KYB243" s="60"/>
      <c r="KYC243" s="60"/>
      <c r="KYD243" s="60"/>
      <c r="KYE243" s="60"/>
      <c r="KYF243" s="60"/>
      <c r="KYG243" s="60"/>
      <c r="KYH243" s="60"/>
      <c r="KYI243" s="60"/>
      <c r="KYJ243" s="60"/>
      <c r="KYK243" s="60"/>
      <c r="KYL243" s="60"/>
      <c r="KYM243" s="60"/>
      <c r="KYN243" s="60"/>
      <c r="KYO243" s="60"/>
      <c r="KYP243" s="60"/>
      <c r="KYQ243" s="60"/>
      <c r="KYR243" s="60"/>
      <c r="KYS243" s="60"/>
      <c r="KYT243" s="60"/>
      <c r="KYU243" s="60"/>
      <c r="KYV243" s="60"/>
      <c r="KYW243" s="60"/>
      <c r="KYX243" s="60"/>
      <c r="KYY243" s="60"/>
      <c r="KYZ243" s="60"/>
      <c r="KZA243" s="60"/>
      <c r="KZB243" s="60"/>
      <c r="KZC243" s="60"/>
      <c r="KZD243" s="60"/>
      <c r="KZE243" s="60"/>
      <c r="KZF243" s="60"/>
      <c r="KZG243" s="60"/>
      <c r="KZH243" s="60"/>
      <c r="KZI243" s="60"/>
      <c r="KZJ243" s="60"/>
      <c r="KZK243" s="60"/>
      <c r="KZL243" s="60"/>
      <c r="KZM243" s="60"/>
      <c r="KZN243" s="60"/>
      <c r="KZO243" s="60"/>
      <c r="KZP243" s="60"/>
      <c r="KZQ243" s="60"/>
      <c r="KZR243" s="60"/>
      <c r="KZS243" s="60"/>
      <c r="KZT243" s="60"/>
      <c r="KZU243" s="60"/>
      <c r="KZV243" s="60"/>
      <c r="KZW243" s="60"/>
      <c r="KZX243" s="60"/>
      <c r="KZY243" s="60"/>
      <c r="KZZ243" s="60"/>
      <c r="LAA243" s="60"/>
      <c r="LAB243" s="60"/>
      <c r="LAC243" s="60"/>
      <c r="LAD243" s="60"/>
      <c r="LAE243" s="60"/>
      <c r="LAF243" s="60"/>
      <c r="LAG243" s="60"/>
      <c r="LAH243" s="60"/>
      <c r="LAI243" s="60"/>
      <c r="LAJ243" s="60"/>
      <c r="LAK243" s="60"/>
      <c r="LAL243" s="60"/>
      <c r="LAM243" s="60"/>
      <c r="LAN243" s="60"/>
      <c r="LAO243" s="60"/>
      <c r="LAP243" s="60"/>
      <c r="LAQ243" s="60"/>
      <c r="LAR243" s="60"/>
      <c r="LAS243" s="60"/>
      <c r="LAT243" s="60"/>
      <c r="LAU243" s="60"/>
      <c r="LAV243" s="60"/>
      <c r="LAW243" s="60"/>
      <c r="LAX243" s="60"/>
      <c r="LAY243" s="60"/>
      <c r="LAZ243" s="60"/>
      <c r="LBA243" s="60"/>
      <c r="LBB243" s="60"/>
      <c r="LBC243" s="60"/>
      <c r="LBD243" s="60"/>
      <c r="LBE243" s="60"/>
      <c r="LBF243" s="60"/>
      <c r="LBG243" s="60"/>
      <c r="LBH243" s="60"/>
      <c r="LBI243" s="60"/>
      <c r="LBJ243" s="60"/>
      <c r="LBK243" s="60"/>
      <c r="LBL243" s="60"/>
      <c r="LBM243" s="60"/>
      <c r="LBN243" s="60"/>
      <c r="LBO243" s="60"/>
      <c r="LBP243" s="60"/>
      <c r="LBQ243" s="60"/>
      <c r="LBR243" s="60"/>
      <c r="LBS243" s="60"/>
      <c r="LBT243" s="60"/>
      <c r="LBU243" s="60"/>
      <c r="LBV243" s="60"/>
      <c r="LBW243" s="60"/>
      <c r="LBX243" s="60"/>
      <c r="LBY243" s="60"/>
      <c r="LBZ243" s="60"/>
      <c r="LCA243" s="60"/>
      <c r="LCB243" s="60"/>
      <c r="LCC243" s="60"/>
      <c r="LCD243" s="60"/>
      <c r="LCE243" s="60"/>
      <c r="LCF243" s="60"/>
      <c r="LCG243" s="60"/>
      <c r="LCH243" s="60"/>
      <c r="LCI243" s="60"/>
      <c r="LCJ243" s="60"/>
      <c r="LCK243" s="60"/>
      <c r="LCL243" s="60"/>
      <c r="LCM243" s="60"/>
      <c r="LCN243" s="60"/>
      <c r="LCO243" s="60"/>
      <c r="LCP243" s="60"/>
      <c r="LCQ243" s="60"/>
      <c r="LCR243" s="60"/>
      <c r="LCS243" s="60"/>
      <c r="LCT243" s="60"/>
      <c r="LCU243" s="60"/>
      <c r="LCV243" s="60"/>
      <c r="LCW243" s="60"/>
      <c r="LCX243" s="60"/>
      <c r="LCY243" s="60"/>
      <c r="LCZ243" s="60"/>
      <c r="LDA243" s="60"/>
      <c r="LDB243" s="60"/>
      <c r="LDC243" s="60"/>
      <c r="LDD243" s="60"/>
      <c r="LDE243" s="60"/>
      <c r="LDF243" s="60"/>
      <c r="LDG243" s="60"/>
      <c r="LDH243" s="60"/>
      <c r="LDI243" s="60"/>
      <c r="LDJ243" s="60"/>
      <c r="LDK243" s="60"/>
      <c r="LDL243" s="60"/>
      <c r="LDM243" s="60"/>
      <c r="LDN243" s="60"/>
      <c r="LDO243" s="60"/>
      <c r="LDP243" s="60"/>
      <c r="LDQ243" s="60"/>
      <c r="LDR243" s="60"/>
      <c r="LDS243" s="60"/>
      <c r="LDT243" s="60"/>
      <c r="LDU243" s="60"/>
      <c r="LDV243" s="60"/>
      <c r="LDW243" s="60"/>
      <c r="LDX243" s="60"/>
      <c r="LDY243" s="60"/>
      <c r="LDZ243" s="60"/>
      <c r="LEA243" s="60"/>
      <c r="LEB243" s="60"/>
      <c r="LEC243" s="60"/>
      <c r="LED243" s="60"/>
      <c r="LEE243" s="60"/>
      <c r="LEF243" s="60"/>
      <c r="LEG243" s="60"/>
      <c r="LEH243" s="60"/>
      <c r="LEI243" s="60"/>
      <c r="LEJ243" s="60"/>
      <c r="LEK243" s="60"/>
      <c r="LEL243" s="60"/>
      <c r="LEM243" s="60"/>
      <c r="LEN243" s="60"/>
      <c r="LEO243" s="60"/>
      <c r="LEP243" s="60"/>
      <c r="LEQ243" s="60"/>
      <c r="LER243" s="60"/>
      <c r="LES243" s="60"/>
      <c r="LET243" s="60"/>
      <c r="LEU243" s="60"/>
      <c r="LEV243" s="60"/>
      <c r="LEW243" s="60"/>
      <c r="LEX243" s="60"/>
      <c r="LEY243" s="60"/>
      <c r="LEZ243" s="60"/>
      <c r="LFA243" s="60"/>
      <c r="LFB243" s="60"/>
      <c r="LFC243" s="60"/>
      <c r="LFD243" s="60"/>
      <c r="LFE243" s="60"/>
      <c r="LFF243" s="60"/>
      <c r="LFG243" s="60"/>
      <c r="LFH243" s="60"/>
      <c r="LFI243" s="60"/>
      <c r="LFJ243" s="60"/>
      <c r="LFK243" s="60"/>
      <c r="LFL243" s="60"/>
      <c r="LFM243" s="60"/>
      <c r="LFN243" s="60"/>
      <c r="LFO243" s="60"/>
      <c r="LFP243" s="60"/>
      <c r="LFQ243" s="60"/>
      <c r="LFR243" s="60"/>
      <c r="LFS243" s="60"/>
      <c r="LFT243" s="60"/>
      <c r="LFU243" s="60"/>
      <c r="LFV243" s="60"/>
      <c r="LFW243" s="60"/>
      <c r="LFX243" s="60"/>
      <c r="LFY243" s="60"/>
      <c r="LFZ243" s="60"/>
      <c r="LGA243" s="60"/>
      <c r="LGB243" s="60"/>
      <c r="LGC243" s="60"/>
      <c r="LGD243" s="60"/>
      <c r="LGE243" s="60"/>
      <c r="LGF243" s="60"/>
      <c r="LGG243" s="60"/>
      <c r="LGH243" s="60"/>
      <c r="LGI243" s="60"/>
      <c r="LGJ243" s="60"/>
      <c r="LGK243" s="60"/>
      <c r="LGL243" s="60"/>
      <c r="LGM243" s="60"/>
      <c r="LGN243" s="60"/>
      <c r="LGO243" s="60"/>
      <c r="LGP243" s="60"/>
      <c r="LGQ243" s="60"/>
      <c r="LGR243" s="60"/>
      <c r="LGS243" s="60"/>
      <c r="LGT243" s="60"/>
      <c r="LGU243" s="60"/>
      <c r="LGV243" s="60"/>
      <c r="LGW243" s="60"/>
      <c r="LGX243" s="60"/>
      <c r="LGY243" s="60"/>
      <c r="LGZ243" s="60"/>
      <c r="LHA243" s="60"/>
      <c r="LHB243" s="60"/>
      <c r="LHC243" s="60"/>
      <c r="LHD243" s="60"/>
      <c r="LHE243" s="60"/>
      <c r="LHF243" s="60"/>
      <c r="LHG243" s="60"/>
      <c r="LHH243" s="60"/>
      <c r="LHI243" s="60"/>
      <c r="LHJ243" s="60"/>
      <c r="LHK243" s="60"/>
      <c r="LHL243" s="60"/>
      <c r="LHM243" s="60"/>
      <c r="LHN243" s="60"/>
      <c r="LHO243" s="60"/>
      <c r="LHP243" s="60"/>
      <c r="LHQ243" s="60"/>
      <c r="LHR243" s="60"/>
      <c r="LHS243" s="60"/>
      <c r="LHT243" s="60"/>
      <c r="LHU243" s="60"/>
      <c r="LHV243" s="60"/>
      <c r="LHW243" s="60"/>
      <c r="LHX243" s="60"/>
      <c r="LHY243" s="60"/>
      <c r="LHZ243" s="60"/>
      <c r="LIA243" s="60"/>
      <c r="LIB243" s="60"/>
      <c r="LIC243" s="60"/>
      <c r="LID243" s="60"/>
      <c r="LIE243" s="60"/>
      <c r="LIF243" s="60"/>
      <c r="LIG243" s="60"/>
      <c r="LIH243" s="60"/>
      <c r="LII243" s="60"/>
      <c r="LIJ243" s="60"/>
      <c r="LIK243" s="60"/>
      <c r="LIL243" s="60"/>
      <c r="LIM243" s="60"/>
      <c r="LIN243" s="60"/>
      <c r="LIO243" s="60"/>
      <c r="LIP243" s="60"/>
      <c r="LIQ243" s="60"/>
      <c r="LIR243" s="60"/>
      <c r="LIS243" s="60"/>
      <c r="LIT243" s="60"/>
      <c r="LIU243" s="60"/>
      <c r="LIV243" s="60"/>
      <c r="LIW243" s="60"/>
      <c r="LIX243" s="60"/>
      <c r="LIY243" s="60"/>
      <c r="LIZ243" s="60"/>
      <c r="LJA243" s="60"/>
      <c r="LJB243" s="60"/>
      <c r="LJC243" s="60"/>
      <c r="LJD243" s="60"/>
      <c r="LJE243" s="60"/>
      <c r="LJF243" s="60"/>
      <c r="LJG243" s="60"/>
      <c r="LJH243" s="60"/>
      <c r="LJI243" s="60"/>
      <c r="LJJ243" s="60"/>
      <c r="LJK243" s="60"/>
      <c r="LJL243" s="60"/>
      <c r="LJM243" s="60"/>
      <c r="LJN243" s="60"/>
      <c r="LJO243" s="60"/>
      <c r="LJP243" s="60"/>
      <c r="LJQ243" s="60"/>
      <c r="LJR243" s="60"/>
      <c r="LJS243" s="60"/>
      <c r="LJT243" s="60"/>
      <c r="LJU243" s="60"/>
      <c r="LJV243" s="60"/>
      <c r="LJW243" s="60"/>
      <c r="LJX243" s="60"/>
      <c r="LJY243" s="60"/>
      <c r="LJZ243" s="60"/>
      <c r="LKA243" s="60"/>
      <c r="LKB243" s="60"/>
      <c r="LKC243" s="60"/>
      <c r="LKD243" s="60"/>
      <c r="LKE243" s="60"/>
      <c r="LKF243" s="60"/>
      <c r="LKG243" s="60"/>
      <c r="LKH243" s="60"/>
      <c r="LKI243" s="60"/>
      <c r="LKJ243" s="60"/>
      <c r="LKK243" s="60"/>
      <c r="LKL243" s="60"/>
      <c r="LKM243" s="60"/>
      <c r="LKN243" s="60"/>
      <c r="LKO243" s="60"/>
      <c r="LKP243" s="60"/>
      <c r="LKQ243" s="60"/>
      <c r="LKR243" s="60"/>
      <c r="LKS243" s="60"/>
      <c r="LKT243" s="60"/>
      <c r="LKU243" s="60"/>
      <c r="LKV243" s="60"/>
      <c r="LKW243" s="60"/>
      <c r="LKX243" s="60"/>
      <c r="LKY243" s="60"/>
      <c r="LKZ243" s="60"/>
      <c r="LLA243" s="60"/>
      <c r="LLB243" s="60"/>
      <c r="LLC243" s="60"/>
      <c r="LLD243" s="60"/>
      <c r="LLE243" s="60"/>
      <c r="LLF243" s="60"/>
      <c r="LLG243" s="60"/>
      <c r="LLH243" s="60"/>
      <c r="LLI243" s="60"/>
      <c r="LLJ243" s="60"/>
      <c r="LLK243" s="60"/>
      <c r="LLL243" s="60"/>
      <c r="LLM243" s="60"/>
      <c r="LLN243" s="60"/>
      <c r="LLO243" s="60"/>
      <c r="LLP243" s="60"/>
      <c r="LLQ243" s="60"/>
      <c r="LLR243" s="60"/>
      <c r="LLS243" s="60"/>
      <c r="LLT243" s="60"/>
      <c r="LLU243" s="60"/>
      <c r="LLV243" s="60"/>
      <c r="LLW243" s="60"/>
      <c r="LLX243" s="60"/>
      <c r="LLY243" s="60"/>
      <c r="LLZ243" s="60"/>
      <c r="LMA243" s="60"/>
      <c r="LMB243" s="60"/>
      <c r="LMC243" s="60"/>
      <c r="LMD243" s="60"/>
      <c r="LME243" s="60"/>
      <c r="LMF243" s="60"/>
      <c r="LMG243" s="60"/>
      <c r="LMH243" s="60"/>
      <c r="LMI243" s="60"/>
      <c r="LMJ243" s="60"/>
      <c r="LMK243" s="60"/>
      <c r="LML243" s="60"/>
      <c r="LMM243" s="60"/>
      <c r="LMN243" s="60"/>
      <c r="LMO243" s="60"/>
      <c r="LMP243" s="60"/>
      <c r="LMQ243" s="60"/>
      <c r="LMR243" s="60"/>
      <c r="LMS243" s="60"/>
      <c r="LMT243" s="60"/>
      <c r="LMU243" s="60"/>
      <c r="LMV243" s="60"/>
      <c r="LMW243" s="60"/>
      <c r="LMX243" s="60"/>
      <c r="LMY243" s="60"/>
      <c r="LMZ243" s="60"/>
      <c r="LNA243" s="60"/>
      <c r="LNB243" s="60"/>
      <c r="LNC243" s="60"/>
      <c r="LND243" s="60"/>
      <c r="LNE243" s="60"/>
      <c r="LNF243" s="60"/>
      <c r="LNG243" s="60"/>
      <c r="LNH243" s="60"/>
      <c r="LNI243" s="60"/>
      <c r="LNJ243" s="60"/>
      <c r="LNK243" s="60"/>
      <c r="LNL243" s="60"/>
      <c r="LNM243" s="60"/>
      <c r="LNN243" s="60"/>
      <c r="LNO243" s="60"/>
      <c r="LNP243" s="60"/>
      <c r="LNQ243" s="60"/>
      <c r="LNR243" s="60"/>
      <c r="LNS243" s="60"/>
      <c r="LNT243" s="60"/>
      <c r="LNU243" s="60"/>
      <c r="LNV243" s="60"/>
      <c r="LNW243" s="60"/>
      <c r="LNX243" s="60"/>
      <c r="LNY243" s="60"/>
      <c r="LNZ243" s="60"/>
      <c r="LOA243" s="60"/>
      <c r="LOB243" s="60"/>
      <c r="LOC243" s="60"/>
      <c r="LOD243" s="60"/>
      <c r="LOE243" s="60"/>
      <c r="LOF243" s="60"/>
      <c r="LOG243" s="60"/>
      <c r="LOH243" s="60"/>
      <c r="LOI243" s="60"/>
      <c r="LOJ243" s="60"/>
      <c r="LOK243" s="60"/>
      <c r="LOL243" s="60"/>
      <c r="LOM243" s="60"/>
      <c r="LON243" s="60"/>
      <c r="LOO243" s="60"/>
      <c r="LOP243" s="60"/>
      <c r="LOQ243" s="60"/>
      <c r="LOR243" s="60"/>
      <c r="LOS243" s="60"/>
      <c r="LOT243" s="60"/>
      <c r="LOU243" s="60"/>
      <c r="LOV243" s="60"/>
      <c r="LOW243" s="60"/>
      <c r="LOX243" s="60"/>
      <c r="LOY243" s="60"/>
      <c r="LOZ243" s="60"/>
      <c r="LPA243" s="60"/>
      <c r="LPB243" s="60"/>
      <c r="LPC243" s="60"/>
      <c r="LPD243" s="60"/>
      <c r="LPE243" s="60"/>
      <c r="LPF243" s="60"/>
      <c r="LPG243" s="60"/>
      <c r="LPH243" s="60"/>
      <c r="LPI243" s="60"/>
      <c r="LPJ243" s="60"/>
      <c r="LPK243" s="60"/>
      <c r="LPL243" s="60"/>
      <c r="LPM243" s="60"/>
      <c r="LPN243" s="60"/>
      <c r="LPO243" s="60"/>
      <c r="LPP243" s="60"/>
      <c r="LPQ243" s="60"/>
      <c r="LPR243" s="60"/>
      <c r="LPS243" s="60"/>
      <c r="LPT243" s="60"/>
      <c r="LPU243" s="60"/>
      <c r="LPV243" s="60"/>
      <c r="LPW243" s="60"/>
      <c r="LPX243" s="60"/>
      <c r="LPY243" s="60"/>
      <c r="LPZ243" s="60"/>
      <c r="LQA243" s="60"/>
      <c r="LQB243" s="60"/>
      <c r="LQC243" s="60"/>
      <c r="LQD243" s="60"/>
      <c r="LQE243" s="60"/>
      <c r="LQF243" s="60"/>
      <c r="LQG243" s="60"/>
      <c r="LQH243" s="60"/>
      <c r="LQI243" s="60"/>
      <c r="LQJ243" s="60"/>
      <c r="LQK243" s="60"/>
      <c r="LQL243" s="60"/>
      <c r="LQM243" s="60"/>
      <c r="LQN243" s="60"/>
      <c r="LQO243" s="60"/>
      <c r="LQP243" s="60"/>
      <c r="LQQ243" s="60"/>
      <c r="LQR243" s="60"/>
      <c r="LQS243" s="60"/>
      <c r="LQT243" s="60"/>
      <c r="LQU243" s="60"/>
      <c r="LQV243" s="60"/>
      <c r="LQW243" s="60"/>
      <c r="LQX243" s="60"/>
      <c r="LQY243" s="60"/>
      <c r="LQZ243" s="60"/>
      <c r="LRA243" s="60"/>
      <c r="LRB243" s="60"/>
      <c r="LRC243" s="60"/>
      <c r="LRD243" s="60"/>
      <c r="LRE243" s="60"/>
      <c r="LRF243" s="60"/>
      <c r="LRG243" s="60"/>
      <c r="LRH243" s="60"/>
      <c r="LRI243" s="60"/>
      <c r="LRJ243" s="60"/>
      <c r="LRK243" s="60"/>
      <c r="LRL243" s="60"/>
      <c r="LRM243" s="60"/>
      <c r="LRN243" s="60"/>
      <c r="LRO243" s="60"/>
      <c r="LRP243" s="60"/>
      <c r="LRQ243" s="60"/>
      <c r="LRR243" s="60"/>
      <c r="LRS243" s="60"/>
      <c r="LRT243" s="60"/>
      <c r="LRU243" s="60"/>
      <c r="LRV243" s="60"/>
      <c r="LRW243" s="60"/>
      <c r="LRX243" s="60"/>
      <c r="LRY243" s="60"/>
      <c r="LRZ243" s="60"/>
      <c r="LSA243" s="60"/>
      <c r="LSB243" s="60"/>
      <c r="LSC243" s="60"/>
      <c r="LSD243" s="60"/>
      <c r="LSE243" s="60"/>
      <c r="LSF243" s="60"/>
      <c r="LSG243" s="60"/>
      <c r="LSH243" s="60"/>
      <c r="LSI243" s="60"/>
      <c r="LSJ243" s="60"/>
      <c r="LSK243" s="60"/>
      <c r="LSL243" s="60"/>
      <c r="LSM243" s="60"/>
      <c r="LSN243" s="60"/>
      <c r="LSO243" s="60"/>
      <c r="LSP243" s="60"/>
      <c r="LSQ243" s="60"/>
      <c r="LSR243" s="60"/>
      <c r="LSS243" s="60"/>
      <c r="LST243" s="60"/>
      <c r="LSU243" s="60"/>
      <c r="LSV243" s="60"/>
      <c r="LSW243" s="60"/>
      <c r="LSX243" s="60"/>
      <c r="LSY243" s="60"/>
      <c r="LSZ243" s="60"/>
      <c r="LTA243" s="60"/>
      <c r="LTB243" s="60"/>
      <c r="LTC243" s="60"/>
      <c r="LTD243" s="60"/>
      <c r="LTE243" s="60"/>
      <c r="LTF243" s="60"/>
      <c r="LTG243" s="60"/>
      <c r="LTH243" s="60"/>
      <c r="LTI243" s="60"/>
      <c r="LTJ243" s="60"/>
      <c r="LTK243" s="60"/>
      <c r="LTL243" s="60"/>
      <c r="LTM243" s="60"/>
      <c r="LTN243" s="60"/>
      <c r="LTO243" s="60"/>
      <c r="LTP243" s="60"/>
      <c r="LTQ243" s="60"/>
      <c r="LTR243" s="60"/>
      <c r="LTS243" s="60"/>
      <c r="LTT243" s="60"/>
      <c r="LTU243" s="60"/>
      <c r="LTV243" s="60"/>
      <c r="LTW243" s="60"/>
      <c r="LTX243" s="60"/>
      <c r="LTY243" s="60"/>
      <c r="LTZ243" s="60"/>
      <c r="LUA243" s="60"/>
      <c r="LUB243" s="60"/>
      <c r="LUC243" s="60"/>
      <c r="LUD243" s="60"/>
      <c r="LUE243" s="60"/>
      <c r="LUF243" s="60"/>
      <c r="LUG243" s="60"/>
      <c r="LUH243" s="60"/>
      <c r="LUI243" s="60"/>
      <c r="LUJ243" s="60"/>
      <c r="LUK243" s="60"/>
      <c r="LUL243" s="60"/>
      <c r="LUM243" s="60"/>
      <c r="LUN243" s="60"/>
      <c r="LUO243" s="60"/>
      <c r="LUP243" s="60"/>
      <c r="LUQ243" s="60"/>
      <c r="LUR243" s="60"/>
      <c r="LUS243" s="60"/>
      <c r="LUT243" s="60"/>
      <c r="LUU243" s="60"/>
      <c r="LUV243" s="60"/>
      <c r="LUW243" s="60"/>
      <c r="LUX243" s="60"/>
      <c r="LUY243" s="60"/>
      <c r="LUZ243" s="60"/>
      <c r="LVA243" s="60"/>
      <c r="LVB243" s="60"/>
      <c r="LVC243" s="60"/>
      <c r="LVD243" s="60"/>
      <c r="LVE243" s="60"/>
      <c r="LVF243" s="60"/>
      <c r="LVG243" s="60"/>
      <c r="LVH243" s="60"/>
      <c r="LVI243" s="60"/>
      <c r="LVJ243" s="60"/>
      <c r="LVK243" s="60"/>
      <c r="LVL243" s="60"/>
      <c r="LVM243" s="60"/>
      <c r="LVN243" s="60"/>
      <c r="LVO243" s="60"/>
      <c r="LVP243" s="60"/>
      <c r="LVQ243" s="60"/>
      <c r="LVR243" s="60"/>
      <c r="LVS243" s="60"/>
      <c r="LVT243" s="60"/>
      <c r="LVU243" s="60"/>
      <c r="LVV243" s="60"/>
      <c r="LVW243" s="60"/>
      <c r="LVX243" s="60"/>
      <c r="LVY243" s="60"/>
      <c r="LVZ243" s="60"/>
      <c r="LWA243" s="60"/>
      <c r="LWB243" s="60"/>
      <c r="LWC243" s="60"/>
      <c r="LWD243" s="60"/>
      <c r="LWE243" s="60"/>
      <c r="LWF243" s="60"/>
      <c r="LWG243" s="60"/>
      <c r="LWH243" s="60"/>
      <c r="LWI243" s="60"/>
      <c r="LWJ243" s="60"/>
      <c r="LWK243" s="60"/>
      <c r="LWL243" s="60"/>
      <c r="LWM243" s="60"/>
      <c r="LWN243" s="60"/>
      <c r="LWO243" s="60"/>
      <c r="LWP243" s="60"/>
      <c r="LWQ243" s="60"/>
      <c r="LWR243" s="60"/>
      <c r="LWS243" s="60"/>
      <c r="LWT243" s="60"/>
      <c r="LWU243" s="60"/>
      <c r="LWV243" s="60"/>
      <c r="LWW243" s="60"/>
      <c r="LWX243" s="60"/>
      <c r="LWY243" s="60"/>
      <c r="LWZ243" s="60"/>
      <c r="LXA243" s="60"/>
      <c r="LXB243" s="60"/>
      <c r="LXC243" s="60"/>
      <c r="LXD243" s="60"/>
      <c r="LXE243" s="60"/>
      <c r="LXF243" s="60"/>
      <c r="LXG243" s="60"/>
      <c r="LXH243" s="60"/>
      <c r="LXI243" s="60"/>
      <c r="LXJ243" s="60"/>
      <c r="LXK243" s="60"/>
      <c r="LXL243" s="60"/>
      <c r="LXM243" s="60"/>
      <c r="LXN243" s="60"/>
      <c r="LXO243" s="60"/>
      <c r="LXP243" s="60"/>
      <c r="LXQ243" s="60"/>
      <c r="LXR243" s="60"/>
      <c r="LXS243" s="60"/>
      <c r="LXT243" s="60"/>
      <c r="LXU243" s="60"/>
      <c r="LXV243" s="60"/>
      <c r="LXW243" s="60"/>
      <c r="LXX243" s="60"/>
      <c r="LXY243" s="60"/>
      <c r="LXZ243" s="60"/>
      <c r="LYA243" s="60"/>
      <c r="LYB243" s="60"/>
      <c r="LYC243" s="60"/>
      <c r="LYD243" s="60"/>
      <c r="LYE243" s="60"/>
      <c r="LYF243" s="60"/>
      <c r="LYG243" s="60"/>
      <c r="LYH243" s="60"/>
      <c r="LYI243" s="60"/>
      <c r="LYJ243" s="60"/>
      <c r="LYK243" s="60"/>
      <c r="LYL243" s="60"/>
      <c r="LYM243" s="60"/>
      <c r="LYN243" s="60"/>
      <c r="LYO243" s="60"/>
      <c r="LYP243" s="60"/>
      <c r="LYQ243" s="60"/>
      <c r="LYR243" s="60"/>
      <c r="LYS243" s="60"/>
      <c r="LYT243" s="60"/>
      <c r="LYU243" s="60"/>
      <c r="LYV243" s="60"/>
      <c r="LYW243" s="60"/>
      <c r="LYX243" s="60"/>
      <c r="LYY243" s="60"/>
      <c r="LYZ243" s="60"/>
      <c r="LZA243" s="60"/>
      <c r="LZB243" s="60"/>
      <c r="LZC243" s="60"/>
      <c r="LZD243" s="60"/>
      <c r="LZE243" s="60"/>
      <c r="LZF243" s="60"/>
      <c r="LZG243" s="60"/>
      <c r="LZH243" s="60"/>
      <c r="LZI243" s="60"/>
      <c r="LZJ243" s="60"/>
      <c r="LZK243" s="60"/>
      <c r="LZL243" s="60"/>
      <c r="LZM243" s="60"/>
      <c r="LZN243" s="60"/>
      <c r="LZO243" s="60"/>
      <c r="LZP243" s="60"/>
      <c r="LZQ243" s="60"/>
      <c r="LZR243" s="60"/>
      <c r="LZS243" s="60"/>
      <c r="LZT243" s="60"/>
      <c r="LZU243" s="60"/>
      <c r="LZV243" s="60"/>
      <c r="LZW243" s="60"/>
      <c r="LZX243" s="60"/>
      <c r="LZY243" s="60"/>
      <c r="LZZ243" s="60"/>
      <c r="MAA243" s="60"/>
      <c r="MAB243" s="60"/>
      <c r="MAC243" s="60"/>
      <c r="MAD243" s="60"/>
      <c r="MAE243" s="60"/>
      <c r="MAF243" s="60"/>
      <c r="MAG243" s="60"/>
      <c r="MAH243" s="60"/>
      <c r="MAI243" s="60"/>
      <c r="MAJ243" s="60"/>
      <c r="MAK243" s="60"/>
      <c r="MAL243" s="60"/>
      <c r="MAM243" s="60"/>
      <c r="MAN243" s="60"/>
      <c r="MAO243" s="60"/>
      <c r="MAP243" s="60"/>
      <c r="MAQ243" s="60"/>
      <c r="MAR243" s="60"/>
      <c r="MAS243" s="60"/>
      <c r="MAT243" s="60"/>
      <c r="MAU243" s="60"/>
      <c r="MAV243" s="60"/>
      <c r="MAW243" s="60"/>
      <c r="MAX243" s="60"/>
      <c r="MAY243" s="60"/>
      <c r="MAZ243" s="60"/>
      <c r="MBA243" s="60"/>
      <c r="MBB243" s="60"/>
      <c r="MBC243" s="60"/>
      <c r="MBD243" s="60"/>
      <c r="MBE243" s="60"/>
      <c r="MBF243" s="60"/>
      <c r="MBG243" s="60"/>
      <c r="MBH243" s="60"/>
      <c r="MBI243" s="60"/>
      <c r="MBJ243" s="60"/>
      <c r="MBK243" s="60"/>
      <c r="MBL243" s="60"/>
      <c r="MBM243" s="60"/>
      <c r="MBN243" s="60"/>
      <c r="MBO243" s="60"/>
      <c r="MBP243" s="60"/>
      <c r="MBQ243" s="60"/>
      <c r="MBR243" s="60"/>
      <c r="MBS243" s="60"/>
      <c r="MBT243" s="60"/>
      <c r="MBU243" s="60"/>
      <c r="MBV243" s="60"/>
      <c r="MBW243" s="60"/>
      <c r="MBX243" s="60"/>
      <c r="MBY243" s="60"/>
      <c r="MBZ243" s="60"/>
      <c r="MCA243" s="60"/>
      <c r="MCB243" s="60"/>
      <c r="MCC243" s="60"/>
      <c r="MCD243" s="60"/>
      <c r="MCE243" s="60"/>
      <c r="MCF243" s="60"/>
      <c r="MCG243" s="60"/>
      <c r="MCH243" s="60"/>
      <c r="MCI243" s="60"/>
      <c r="MCJ243" s="60"/>
      <c r="MCK243" s="60"/>
      <c r="MCL243" s="60"/>
      <c r="MCM243" s="60"/>
      <c r="MCN243" s="60"/>
      <c r="MCO243" s="60"/>
      <c r="MCP243" s="60"/>
      <c r="MCQ243" s="60"/>
      <c r="MCR243" s="60"/>
      <c r="MCS243" s="60"/>
      <c r="MCT243" s="60"/>
      <c r="MCU243" s="60"/>
      <c r="MCV243" s="60"/>
      <c r="MCW243" s="60"/>
      <c r="MCX243" s="60"/>
      <c r="MCY243" s="60"/>
      <c r="MCZ243" s="60"/>
      <c r="MDA243" s="60"/>
      <c r="MDB243" s="60"/>
      <c r="MDC243" s="60"/>
      <c r="MDD243" s="60"/>
      <c r="MDE243" s="60"/>
      <c r="MDF243" s="60"/>
      <c r="MDG243" s="60"/>
      <c r="MDH243" s="60"/>
      <c r="MDI243" s="60"/>
      <c r="MDJ243" s="60"/>
      <c r="MDK243" s="60"/>
      <c r="MDL243" s="60"/>
      <c r="MDM243" s="60"/>
      <c r="MDN243" s="60"/>
      <c r="MDO243" s="60"/>
      <c r="MDP243" s="60"/>
      <c r="MDQ243" s="60"/>
      <c r="MDR243" s="60"/>
      <c r="MDS243" s="60"/>
      <c r="MDT243" s="60"/>
      <c r="MDU243" s="60"/>
      <c r="MDV243" s="60"/>
      <c r="MDW243" s="60"/>
      <c r="MDX243" s="60"/>
      <c r="MDY243" s="60"/>
      <c r="MDZ243" s="60"/>
      <c r="MEA243" s="60"/>
      <c r="MEB243" s="60"/>
      <c r="MEC243" s="60"/>
      <c r="MED243" s="60"/>
      <c r="MEE243" s="60"/>
      <c r="MEF243" s="60"/>
      <c r="MEG243" s="60"/>
      <c r="MEH243" s="60"/>
      <c r="MEI243" s="60"/>
      <c r="MEJ243" s="60"/>
      <c r="MEK243" s="60"/>
      <c r="MEL243" s="60"/>
      <c r="MEM243" s="60"/>
      <c r="MEN243" s="60"/>
      <c r="MEO243" s="60"/>
      <c r="MEP243" s="60"/>
      <c r="MEQ243" s="60"/>
      <c r="MER243" s="60"/>
      <c r="MES243" s="60"/>
      <c r="MET243" s="60"/>
      <c r="MEU243" s="60"/>
      <c r="MEV243" s="60"/>
      <c r="MEW243" s="60"/>
      <c r="MEX243" s="60"/>
      <c r="MEY243" s="60"/>
      <c r="MEZ243" s="60"/>
      <c r="MFA243" s="60"/>
      <c r="MFB243" s="60"/>
      <c r="MFC243" s="60"/>
      <c r="MFD243" s="60"/>
      <c r="MFE243" s="60"/>
      <c r="MFF243" s="60"/>
      <c r="MFG243" s="60"/>
      <c r="MFH243" s="60"/>
      <c r="MFI243" s="60"/>
      <c r="MFJ243" s="60"/>
      <c r="MFK243" s="60"/>
      <c r="MFL243" s="60"/>
      <c r="MFM243" s="60"/>
      <c r="MFN243" s="60"/>
      <c r="MFO243" s="60"/>
      <c r="MFP243" s="60"/>
      <c r="MFQ243" s="60"/>
      <c r="MFR243" s="60"/>
      <c r="MFS243" s="60"/>
      <c r="MFT243" s="60"/>
      <c r="MFU243" s="60"/>
      <c r="MFV243" s="60"/>
      <c r="MFW243" s="60"/>
      <c r="MFX243" s="60"/>
      <c r="MFY243" s="60"/>
      <c r="MFZ243" s="60"/>
      <c r="MGA243" s="60"/>
      <c r="MGB243" s="60"/>
      <c r="MGC243" s="60"/>
      <c r="MGD243" s="60"/>
      <c r="MGE243" s="60"/>
      <c r="MGF243" s="60"/>
      <c r="MGG243" s="60"/>
      <c r="MGH243" s="60"/>
      <c r="MGI243" s="60"/>
      <c r="MGJ243" s="60"/>
      <c r="MGK243" s="60"/>
      <c r="MGL243" s="60"/>
      <c r="MGM243" s="60"/>
      <c r="MGN243" s="60"/>
      <c r="MGO243" s="60"/>
      <c r="MGP243" s="60"/>
      <c r="MGQ243" s="60"/>
      <c r="MGR243" s="60"/>
      <c r="MGS243" s="60"/>
      <c r="MGT243" s="60"/>
      <c r="MGU243" s="60"/>
      <c r="MGV243" s="60"/>
      <c r="MGW243" s="60"/>
      <c r="MGX243" s="60"/>
      <c r="MGY243" s="60"/>
      <c r="MGZ243" s="60"/>
      <c r="MHA243" s="60"/>
      <c r="MHB243" s="60"/>
      <c r="MHC243" s="60"/>
      <c r="MHD243" s="60"/>
      <c r="MHE243" s="60"/>
      <c r="MHF243" s="60"/>
      <c r="MHG243" s="60"/>
      <c r="MHH243" s="60"/>
      <c r="MHI243" s="60"/>
      <c r="MHJ243" s="60"/>
      <c r="MHK243" s="60"/>
      <c r="MHL243" s="60"/>
      <c r="MHM243" s="60"/>
      <c r="MHN243" s="60"/>
      <c r="MHO243" s="60"/>
      <c r="MHP243" s="60"/>
      <c r="MHQ243" s="60"/>
      <c r="MHR243" s="60"/>
      <c r="MHS243" s="60"/>
      <c r="MHT243" s="60"/>
      <c r="MHU243" s="60"/>
      <c r="MHV243" s="60"/>
      <c r="MHW243" s="60"/>
      <c r="MHX243" s="60"/>
      <c r="MHY243" s="60"/>
      <c r="MHZ243" s="60"/>
      <c r="MIA243" s="60"/>
      <c r="MIB243" s="60"/>
      <c r="MIC243" s="60"/>
      <c r="MID243" s="60"/>
      <c r="MIE243" s="60"/>
      <c r="MIF243" s="60"/>
      <c r="MIG243" s="60"/>
      <c r="MIH243" s="60"/>
      <c r="MII243" s="60"/>
      <c r="MIJ243" s="60"/>
      <c r="MIK243" s="60"/>
      <c r="MIL243" s="60"/>
      <c r="MIM243" s="60"/>
      <c r="MIN243" s="60"/>
      <c r="MIO243" s="60"/>
      <c r="MIP243" s="60"/>
      <c r="MIQ243" s="60"/>
      <c r="MIR243" s="60"/>
      <c r="MIS243" s="60"/>
      <c r="MIT243" s="60"/>
      <c r="MIU243" s="60"/>
      <c r="MIV243" s="60"/>
      <c r="MIW243" s="60"/>
      <c r="MIX243" s="60"/>
      <c r="MIY243" s="60"/>
      <c r="MIZ243" s="60"/>
      <c r="MJA243" s="60"/>
      <c r="MJB243" s="60"/>
      <c r="MJC243" s="60"/>
      <c r="MJD243" s="60"/>
      <c r="MJE243" s="60"/>
      <c r="MJF243" s="60"/>
      <c r="MJG243" s="60"/>
      <c r="MJH243" s="60"/>
      <c r="MJI243" s="60"/>
      <c r="MJJ243" s="60"/>
      <c r="MJK243" s="60"/>
      <c r="MJL243" s="60"/>
      <c r="MJM243" s="60"/>
      <c r="MJN243" s="60"/>
      <c r="MJO243" s="60"/>
      <c r="MJP243" s="60"/>
      <c r="MJQ243" s="60"/>
      <c r="MJR243" s="60"/>
      <c r="MJS243" s="60"/>
      <c r="MJT243" s="60"/>
      <c r="MJU243" s="60"/>
      <c r="MJV243" s="60"/>
      <c r="MJW243" s="60"/>
      <c r="MJX243" s="60"/>
      <c r="MJY243" s="60"/>
      <c r="MJZ243" s="60"/>
      <c r="MKA243" s="60"/>
      <c r="MKB243" s="60"/>
      <c r="MKC243" s="60"/>
      <c r="MKD243" s="60"/>
      <c r="MKE243" s="60"/>
      <c r="MKF243" s="60"/>
      <c r="MKG243" s="60"/>
      <c r="MKH243" s="60"/>
      <c r="MKI243" s="60"/>
      <c r="MKJ243" s="60"/>
      <c r="MKK243" s="60"/>
      <c r="MKL243" s="60"/>
      <c r="MKM243" s="60"/>
      <c r="MKN243" s="60"/>
      <c r="MKO243" s="60"/>
      <c r="MKP243" s="60"/>
      <c r="MKQ243" s="60"/>
      <c r="MKR243" s="60"/>
      <c r="MKS243" s="60"/>
      <c r="MKT243" s="60"/>
      <c r="MKU243" s="60"/>
      <c r="MKV243" s="60"/>
      <c r="MKW243" s="60"/>
      <c r="MKX243" s="60"/>
      <c r="MKY243" s="60"/>
      <c r="MKZ243" s="60"/>
      <c r="MLA243" s="60"/>
      <c r="MLB243" s="60"/>
      <c r="MLC243" s="60"/>
      <c r="MLD243" s="60"/>
      <c r="MLE243" s="60"/>
      <c r="MLF243" s="60"/>
      <c r="MLG243" s="60"/>
      <c r="MLH243" s="60"/>
      <c r="MLI243" s="60"/>
      <c r="MLJ243" s="60"/>
      <c r="MLK243" s="60"/>
      <c r="MLL243" s="60"/>
      <c r="MLM243" s="60"/>
      <c r="MLN243" s="60"/>
      <c r="MLO243" s="60"/>
      <c r="MLP243" s="60"/>
      <c r="MLQ243" s="60"/>
      <c r="MLR243" s="60"/>
      <c r="MLS243" s="60"/>
      <c r="MLT243" s="60"/>
      <c r="MLU243" s="60"/>
      <c r="MLV243" s="60"/>
      <c r="MLW243" s="60"/>
      <c r="MLX243" s="60"/>
      <c r="MLY243" s="60"/>
      <c r="MLZ243" s="60"/>
      <c r="MMA243" s="60"/>
      <c r="MMB243" s="60"/>
      <c r="MMC243" s="60"/>
      <c r="MMD243" s="60"/>
      <c r="MME243" s="60"/>
      <c r="MMF243" s="60"/>
      <c r="MMG243" s="60"/>
      <c r="MMH243" s="60"/>
      <c r="MMI243" s="60"/>
      <c r="MMJ243" s="60"/>
      <c r="MMK243" s="60"/>
      <c r="MML243" s="60"/>
      <c r="MMM243" s="60"/>
      <c r="MMN243" s="60"/>
      <c r="MMO243" s="60"/>
      <c r="MMP243" s="60"/>
      <c r="MMQ243" s="60"/>
      <c r="MMR243" s="60"/>
      <c r="MMS243" s="60"/>
      <c r="MMT243" s="60"/>
      <c r="MMU243" s="60"/>
      <c r="MMV243" s="60"/>
      <c r="MMW243" s="60"/>
      <c r="MMX243" s="60"/>
      <c r="MMY243" s="60"/>
      <c r="MMZ243" s="60"/>
      <c r="MNA243" s="60"/>
      <c r="MNB243" s="60"/>
      <c r="MNC243" s="60"/>
      <c r="MND243" s="60"/>
      <c r="MNE243" s="60"/>
      <c r="MNF243" s="60"/>
      <c r="MNG243" s="60"/>
      <c r="MNH243" s="60"/>
      <c r="MNI243" s="60"/>
      <c r="MNJ243" s="60"/>
      <c r="MNK243" s="60"/>
      <c r="MNL243" s="60"/>
      <c r="MNM243" s="60"/>
      <c r="MNN243" s="60"/>
      <c r="MNO243" s="60"/>
      <c r="MNP243" s="60"/>
      <c r="MNQ243" s="60"/>
      <c r="MNR243" s="60"/>
      <c r="MNS243" s="60"/>
      <c r="MNT243" s="60"/>
      <c r="MNU243" s="60"/>
      <c r="MNV243" s="60"/>
      <c r="MNW243" s="60"/>
      <c r="MNX243" s="60"/>
      <c r="MNY243" s="60"/>
      <c r="MNZ243" s="60"/>
      <c r="MOA243" s="60"/>
      <c r="MOB243" s="60"/>
      <c r="MOC243" s="60"/>
      <c r="MOD243" s="60"/>
      <c r="MOE243" s="60"/>
      <c r="MOF243" s="60"/>
      <c r="MOG243" s="60"/>
      <c r="MOH243" s="60"/>
      <c r="MOI243" s="60"/>
      <c r="MOJ243" s="60"/>
      <c r="MOK243" s="60"/>
      <c r="MOL243" s="60"/>
      <c r="MOM243" s="60"/>
      <c r="MON243" s="60"/>
      <c r="MOO243" s="60"/>
      <c r="MOP243" s="60"/>
      <c r="MOQ243" s="60"/>
      <c r="MOR243" s="60"/>
      <c r="MOS243" s="60"/>
      <c r="MOT243" s="60"/>
      <c r="MOU243" s="60"/>
      <c r="MOV243" s="60"/>
      <c r="MOW243" s="60"/>
      <c r="MOX243" s="60"/>
      <c r="MOY243" s="60"/>
      <c r="MOZ243" s="60"/>
      <c r="MPA243" s="60"/>
      <c r="MPB243" s="60"/>
      <c r="MPC243" s="60"/>
      <c r="MPD243" s="60"/>
      <c r="MPE243" s="60"/>
      <c r="MPF243" s="60"/>
      <c r="MPG243" s="60"/>
      <c r="MPH243" s="60"/>
      <c r="MPI243" s="60"/>
      <c r="MPJ243" s="60"/>
      <c r="MPK243" s="60"/>
      <c r="MPL243" s="60"/>
      <c r="MPM243" s="60"/>
      <c r="MPN243" s="60"/>
      <c r="MPO243" s="60"/>
      <c r="MPP243" s="60"/>
      <c r="MPQ243" s="60"/>
      <c r="MPR243" s="60"/>
      <c r="MPS243" s="60"/>
      <c r="MPT243" s="60"/>
      <c r="MPU243" s="60"/>
      <c r="MPV243" s="60"/>
      <c r="MPW243" s="60"/>
      <c r="MPX243" s="60"/>
      <c r="MPY243" s="60"/>
      <c r="MPZ243" s="60"/>
      <c r="MQA243" s="60"/>
      <c r="MQB243" s="60"/>
      <c r="MQC243" s="60"/>
      <c r="MQD243" s="60"/>
      <c r="MQE243" s="60"/>
      <c r="MQF243" s="60"/>
      <c r="MQG243" s="60"/>
      <c r="MQH243" s="60"/>
      <c r="MQI243" s="60"/>
      <c r="MQJ243" s="60"/>
      <c r="MQK243" s="60"/>
      <c r="MQL243" s="60"/>
      <c r="MQM243" s="60"/>
      <c r="MQN243" s="60"/>
      <c r="MQO243" s="60"/>
      <c r="MQP243" s="60"/>
      <c r="MQQ243" s="60"/>
      <c r="MQR243" s="60"/>
      <c r="MQS243" s="60"/>
      <c r="MQT243" s="60"/>
      <c r="MQU243" s="60"/>
      <c r="MQV243" s="60"/>
      <c r="MQW243" s="60"/>
      <c r="MQX243" s="60"/>
      <c r="MQY243" s="60"/>
      <c r="MQZ243" s="60"/>
      <c r="MRA243" s="60"/>
      <c r="MRB243" s="60"/>
      <c r="MRC243" s="60"/>
      <c r="MRD243" s="60"/>
      <c r="MRE243" s="60"/>
      <c r="MRF243" s="60"/>
      <c r="MRG243" s="60"/>
      <c r="MRH243" s="60"/>
      <c r="MRI243" s="60"/>
      <c r="MRJ243" s="60"/>
      <c r="MRK243" s="60"/>
      <c r="MRL243" s="60"/>
      <c r="MRM243" s="60"/>
      <c r="MRN243" s="60"/>
      <c r="MRO243" s="60"/>
      <c r="MRP243" s="60"/>
      <c r="MRQ243" s="60"/>
      <c r="MRR243" s="60"/>
      <c r="MRS243" s="60"/>
      <c r="MRT243" s="60"/>
      <c r="MRU243" s="60"/>
      <c r="MRV243" s="60"/>
      <c r="MRW243" s="60"/>
      <c r="MRX243" s="60"/>
      <c r="MRY243" s="60"/>
      <c r="MRZ243" s="60"/>
      <c r="MSA243" s="60"/>
      <c r="MSB243" s="60"/>
      <c r="MSC243" s="60"/>
      <c r="MSD243" s="60"/>
      <c r="MSE243" s="60"/>
      <c r="MSF243" s="60"/>
      <c r="MSG243" s="60"/>
      <c r="MSH243" s="60"/>
      <c r="MSI243" s="60"/>
      <c r="MSJ243" s="60"/>
      <c r="MSK243" s="60"/>
      <c r="MSL243" s="60"/>
      <c r="MSM243" s="60"/>
      <c r="MSN243" s="60"/>
      <c r="MSO243" s="60"/>
      <c r="MSP243" s="60"/>
      <c r="MSQ243" s="60"/>
      <c r="MSR243" s="60"/>
      <c r="MSS243" s="60"/>
      <c r="MST243" s="60"/>
      <c r="MSU243" s="60"/>
      <c r="MSV243" s="60"/>
      <c r="MSW243" s="60"/>
      <c r="MSX243" s="60"/>
      <c r="MSY243" s="60"/>
      <c r="MSZ243" s="60"/>
      <c r="MTA243" s="60"/>
      <c r="MTB243" s="60"/>
      <c r="MTC243" s="60"/>
      <c r="MTD243" s="60"/>
      <c r="MTE243" s="60"/>
      <c r="MTF243" s="60"/>
      <c r="MTG243" s="60"/>
      <c r="MTH243" s="60"/>
      <c r="MTI243" s="60"/>
      <c r="MTJ243" s="60"/>
      <c r="MTK243" s="60"/>
      <c r="MTL243" s="60"/>
      <c r="MTM243" s="60"/>
      <c r="MTN243" s="60"/>
      <c r="MTO243" s="60"/>
      <c r="MTP243" s="60"/>
      <c r="MTQ243" s="60"/>
      <c r="MTR243" s="60"/>
      <c r="MTS243" s="60"/>
      <c r="MTT243" s="60"/>
      <c r="MTU243" s="60"/>
      <c r="MTV243" s="60"/>
      <c r="MTW243" s="60"/>
      <c r="MTX243" s="60"/>
      <c r="MTY243" s="60"/>
      <c r="MTZ243" s="60"/>
      <c r="MUA243" s="60"/>
      <c r="MUB243" s="60"/>
      <c r="MUC243" s="60"/>
      <c r="MUD243" s="60"/>
      <c r="MUE243" s="60"/>
      <c r="MUF243" s="60"/>
      <c r="MUG243" s="60"/>
      <c r="MUH243" s="60"/>
      <c r="MUI243" s="60"/>
      <c r="MUJ243" s="60"/>
      <c r="MUK243" s="60"/>
      <c r="MUL243" s="60"/>
      <c r="MUM243" s="60"/>
      <c r="MUN243" s="60"/>
      <c r="MUO243" s="60"/>
      <c r="MUP243" s="60"/>
      <c r="MUQ243" s="60"/>
      <c r="MUR243" s="60"/>
      <c r="MUS243" s="60"/>
      <c r="MUT243" s="60"/>
      <c r="MUU243" s="60"/>
      <c r="MUV243" s="60"/>
      <c r="MUW243" s="60"/>
      <c r="MUX243" s="60"/>
      <c r="MUY243" s="60"/>
      <c r="MUZ243" s="60"/>
      <c r="MVA243" s="60"/>
      <c r="MVB243" s="60"/>
      <c r="MVC243" s="60"/>
      <c r="MVD243" s="60"/>
      <c r="MVE243" s="60"/>
      <c r="MVF243" s="60"/>
      <c r="MVG243" s="60"/>
      <c r="MVH243" s="60"/>
      <c r="MVI243" s="60"/>
      <c r="MVJ243" s="60"/>
      <c r="MVK243" s="60"/>
      <c r="MVL243" s="60"/>
      <c r="MVM243" s="60"/>
      <c r="MVN243" s="60"/>
      <c r="MVO243" s="60"/>
      <c r="MVP243" s="60"/>
      <c r="MVQ243" s="60"/>
      <c r="MVR243" s="60"/>
      <c r="MVS243" s="60"/>
      <c r="MVT243" s="60"/>
      <c r="MVU243" s="60"/>
      <c r="MVV243" s="60"/>
      <c r="MVW243" s="60"/>
      <c r="MVX243" s="60"/>
      <c r="MVY243" s="60"/>
      <c r="MVZ243" s="60"/>
      <c r="MWA243" s="60"/>
      <c r="MWB243" s="60"/>
      <c r="MWC243" s="60"/>
      <c r="MWD243" s="60"/>
      <c r="MWE243" s="60"/>
      <c r="MWF243" s="60"/>
      <c r="MWG243" s="60"/>
      <c r="MWH243" s="60"/>
      <c r="MWI243" s="60"/>
      <c r="MWJ243" s="60"/>
      <c r="MWK243" s="60"/>
      <c r="MWL243" s="60"/>
      <c r="MWM243" s="60"/>
      <c r="MWN243" s="60"/>
      <c r="MWO243" s="60"/>
      <c r="MWP243" s="60"/>
      <c r="MWQ243" s="60"/>
      <c r="MWR243" s="60"/>
      <c r="MWS243" s="60"/>
      <c r="MWT243" s="60"/>
      <c r="MWU243" s="60"/>
      <c r="MWV243" s="60"/>
      <c r="MWW243" s="60"/>
      <c r="MWX243" s="60"/>
      <c r="MWY243" s="60"/>
      <c r="MWZ243" s="60"/>
      <c r="MXA243" s="60"/>
      <c r="MXB243" s="60"/>
      <c r="MXC243" s="60"/>
      <c r="MXD243" s="60"/>
      <c r="MXE243" s="60"/>
      <c r="MXF243" s="60"/>
      <c r="MXG243" s="60"/>
      <c r="MXH243" s="60"/>
      <c r="MXI243" s="60"/>
      <c r="MXJ243" s="60"/>
      <c r="MXK243" s="60"/>
      <c r="MXL243" s="60"/>
      <c r="MXM243" s="60"/>
      <c r="MXN243" s="60"/>
      <c r="MXO243" s="60"/>
      <c r="MXP243" s="60"/>
      <c r="MXQ243" s="60"/>
      <c r="MXR243" s="60"/>
      <c r="MXS243" s="60"/>
      <c r="MXT243" s="60"/>
      <c r="MXU243" s="60"/>
      <c r="MXV243" s="60"/>
      <c r="MXW243" s="60"/>
      <c r="MXX243" s="60"/>
      <c r="MXY243" s="60"/>
      <c r="MXZ243" s="60"/>
      <c r="MYA243" s="60"/>
      <c r="MYB243" s="60"/>
      <c r="MYC243" s="60"/>
      <c r="MYD243" s="60"/>
      <c r="MYE243" s="60"/>
      <c r="MYF243" s="60"/>
      <c r="MYG243" s="60"/>
      <c r="MYH243" s="60"/>
      <c r="MYI243" s="60"/>
      <c r="MYJ243" s="60"/>
      <c r="MYK243" s="60"/>
      <c r="MYL243" s="60"/>
      <c r="MYM243" s="60"/>
      <c r="MYN243" s="60"/>
      <c r="MYO243" s="60"/>
      <c r="MYP243" s="60"/>
      <c r="MYQ243" s="60"/>
      <c r="MYR243" s="60"/>
      <c r="MYS243" s="60"/>
      <c r="MYT243" s="60"/>
      <c r="MYU243" s="60"/>
      <c r="MYV243" s="60"/>
      <c r="MYW243" s="60"/>
      <c r="MYX243" s="60"/>
      <c r="MYY243" s="60"/>
      <c r="MYZ243" s="60"/>
      <c r="MZA243" s="60"/>
      <c r="MZB243" s="60"/>
      <c r="MZC243" s="60"/>
      <c r="MZD243" s="60"/>
      <c r="MZE243" s="60"/>
      <c r="MZF243" s="60"/>
      <c r="MZG243" s="60"/>
      <c r="MZH243" s="60"/>
      <c r="MZI243" s="60"/>
      <c r="MZJ243" s="60"/>
      <c r="MZK243" s="60"/>
      <c r="MZL243" s="60"/>
      <c r="MZM243" s="60"/>
      <c r="MZN243" s="60"/>
      <c r="MZO243" s="60"/>
      <c r="MZP243" s="60"/>
      <c r="MZQ243" s="60"/>
      <c r="MZR243" s="60"/>
      <c r="MZS243" s="60"/>
      <c r="MZT243" s="60"/>
      <c r="MZU243" s="60"/>
      <c r="MZV243" s="60"/>
      <c r="MZW243" s="60"/>
      <c r="MZX243" s="60"/>
      <c r="MZY243" s="60"/>
      <c r="MZZ243" s="60"/>
      <c r="NAA243" s="60"/>
      <c r="NAB243" s="60"/>
      <c r="NAC243" s="60"/>
      <c r="NAD243" s="60"/>
      <c r="NAE243" s="60"/>
      <c r="NAF243" s="60"/>
      <c r="NAG243" s="60"/>
      <c r="NAH243" s="60"/>
      <c r="NAI243" s="60"/>
      <c r="NAJ243" s="60"/>
      <c r="NAK243" s="60"/>
      <c r="NAL243" s="60"/>
      <c r="NAM243" s="60"/>
      <c r="NAN243" s="60"/>
      <c r="NAO243" s="60"/>
      <c r="NAP243" s="60"/>
      <c r="NAQ243" s="60"/>
      <c r="NAR243" s="60"/>
      <c r="NAS243" s="60"/>
      <c r="NAT243" s="60"/>
      <c r="NAU243" s="60"/>
      <c r="NAV243" s="60"/>
      <c r="NAW243" s="60"/>
      <c r="NAX243" s="60"/>
      <c r="NAY243" s="60"/>
      <c r="NAZ243" s="60"/>
      <c r="NBA243" s="60"/>
      <c r="NBB243" s="60"/>
      <c r="NBC243" s="60"/>
      <c r="NBD243" s="60"/>
      <c r="NBE243" s="60"/>
      <c r="NBF243" s="60"/>
      <c r="NBG243" s="60"/>
      <c r="NBH243" s="60"/>
      <c r="NBI243" s="60"/>
      <c r="NBJ243" s="60"/>
      <c r="NBK243" s="60"/>
      <c r="NBL243" s="60"/>
      <c r="NBM243" s="60"/>
      <c r="NBN243" s="60"/>
      <c r="NBO243" s="60"/>
      <c r="NBP243" s="60"/>
      <c r="NBQ243" s="60"/>
      <c r="NBR243" s="60"/>
      <c r="NBS243" s="60"/>
      <c r="NBT243" s="60"/>
      <c r="NBU243" s="60"/>
      <c r="NBV243" s="60"/>
      <c r="NBW243" s="60"/>
      <c r="NBX243" s="60"/>
      <c r="NBY243" s="60"/>
      <c r="NBZ243" s="60"/>
      <c r="NCA243" s="60"/>
      <c r="NCB243" s="60"/>
      <c r="NCC243" s="60"/>
      <c r="NCD243" s="60"/>
      <c r="NCE243" s="60"/>
      <c r="NCF243" s="60"/>
      <c r="NCG243" s="60"/>
      <c r="NCH243" s="60"/>
      <c r="NCI243" s="60"/>
      <c r="NCJ243" s="60"/>
      <c r="NCK243" s="60"/>
      <c r="NCL243" s="60"/>
      <c r="NCM243" s="60"/>
      <c r="NCN243" s="60"/>
      <c r="NCO243" s="60"/>
      <c r="NCP243" s="60"/>
      <c r="NCQ243" s="60"/>
      <c r="NCR243" s="60"/>
      <c r="NCS243" s="60"/>
      <c r="NCT243" s="60"/>
      <c r="NCU243" s="60"/>
      <c r="NCV243" s="60"/>
      <c r="NCW243" s="60"/>
      <c r="NCX243" s="60"/>
      <c r="NCY243" s="60"/>
      <c r="NCZ243" s="60"/>
      <c r="NDA243" s="60"/>
      <c r="NDB243" s="60"/>
      <c r="NDC243" s="60"/>
      <c r="NDD243" s="60"/>
      <c r="NDE243" s="60"/>
      <c r="NDF243" s="60"/>
      <c r="NDG243" s="60"/>
      <c r="NDH243" s="60"/>
      <c r="NDI243" s="60"/>
      <c r="NDJ243" s="60"/>
      <c r="NDK243" s="60"/>
      <c r="NDL243" s="60"/>
      <c r="NDM243" s="60"/>
      <c r="NDN243" s="60"/>
      <c r="NDO243" s="60"/>
      <c r="NDP243" s="60"/>
      <c r="NDQ243" s="60"/>
      <c r="NDR243" s="60"/>
      <c r="NDS243" s="60"/>
      <c r="NDT243" s="60"/>
      <c r="NDU243" s="60"/>
      <c r="NDV243" s="60"/>
      <c r="NDW243" s="60"/>
      <c r="NDX243" s="60"/>
      <c r="NDY243" s="60"/>
      <c r="NDZ243" s="60"/>
      <c r="NEA243" s="60"/>
      <c r="NEB243" s="60"/>
      <c r="NEC243" s="60"/>
      <c r="NED243" s="60"/>
      <c r="NEE243" s="60"/>
      <c r="NEF243" s="60"/>
      <c r="NEG243" s="60"/>
      <c r="NEH243" s="60"/>
      <c r="NEI243" s="60"/>
      <c r="NEJ243" s="60"/>
      <c r="NEK243" s="60"/>
      <c r="NEL243" s="60"/>
      <c r="NEM243" s="60"/>
      <c r="NEN243" s="60"/>
      <c r="NEO243" s="60"/>
      <c r="NEP243" s="60"/>
      <c r="NEQ243" s="60"/>
      <c r="NER243" s="60"/>
      <c r="NES243" s="60"/>
      <c r="NET243" s="60"/>
      <c r="NEU243" s="60"/>
      <c r="NEV243" s="60"/>
      <c r="NEW243" s="60"/>
      <c r="NEX243" s="60"/>
      <c r="NEY243" s="60"/>
      <c r="NEZ243" s="60"/>
      <c r="NFA243" s="60"/>
      <c r="NFB243" s="60"/>
      <c r="NFC243" s="60"/>
      <c r="NFD243" s="60"/>
      <c r="NFE243" s="60"/>
      <c r="NFF243" s="60"/>
      <c r="NFG243" s="60"/>
      <c r="NFH243" s="60"/>
      <c r="NFI243" s="60"/>
      <c r="NFJ243" s="60"/>
      <c r="NFK243" s="60"/>
      <c r="NFL243" s="60"/>
      <c r="NFM243" s="60"/>
      <c r="NFN243" s="60"/>
      <c r="NFO243" s="60"/>
      <c r="NFP243" s="60"/>
      <c r="NFQ243" s="60"/>
      <c r="NFR243" s="60"/>
      <c r="NFS243" s="60"/>
      <c r="NFT243" s="60"/>
      <c r="NFU243" s="60"/>
      <c r="NFV243" s="60"/>
      <c r="NFW243" s="60"/>
      <c r="NFX243" s="60"/>
      <c r="NFY243" s="60"/>
      <c r="NFZ243" s="60"/>
      <c r="NGA243" s="60"/>
      <c r="NGB243" s="60"/>
      <c r="NGC243" s="60"/>
      <c r="NGD243" s="60"/>
      <c r="NGE243" s="60"/>
      <c r="NGF243" s="60"/>
      <c r="NGG243" s="60"/>
      <c r="NGH243" s="60"/>
      <c r="NGI243" s="60"/>
      <c r="NGJ243" s="60"/>
      <c r="NGK243" s="60"/>
      <c r="NGL243" s="60"/>
      <c r="NGM243" s="60"/>
      <c r="NGN243" s="60"/>
      <c r="NGO243" s="60"/>
      <c r="NGP243" s="60"/>
      <c r="NGQ243" s="60"/>
      <c r="NGR243" s="60"/>
      <c r="NGS243" s="60"/>
      <c r="NGT243" s="60"/>
      <c r="NGU243" s="60"/>
      <c r="NGV243" s="60"/>
      <c r="NGW243" s="60"/>
      <c r="NGX243" s="60"/>
      <c r="NGY243" s="60"/>
      <c r="NGZ243" s="60"/>
      <c r="NHA243" s="60"/>
      <c r="NHB243" s="60"/>
      <c r="NHC243" s="60"/>
      <c r="NHD243" s="60"/>
      <c r="NHE243" s="60"/>
      <c r="NHF243" s="60"/>
      <c r="NHG243" s="60"/>
      <c r="NHH243" s="60"/>
      <c r="NHI243" s="60"/>
      <c r="NHJ243" s="60"/>
      <c r="NHK243" s="60"/>
      <c r="NHL243" s="60"/>
      <c r="NHM243" s="60"/>
      <c r="NHN243" s="60"/>
      <c r="NHO243" s="60"/>
      <c r="NHP243" s="60"/>
      <c r="NHQ243" s="60"/>
      <c r="NHR243" s="60"/>
      <c r="NHS243" s="60"/>
      <c r="NHT243" s="60"/>
      <c r="NHU243" s="60"/>
      <c r="NHV243" s="60"/>
      <c r="NHW243" s="60"/>
      <c r="NHX243" s="60"/>
      <c r="NHY243" s="60"/>
      <c r="NHZ243" s="60"/>
      <c r="NIA243" s="60"/>
      <c r="NIB243" s="60"/>
      <c r="NIC243" s="60"/>
      <c r="NID243" s="60"/>
      <c r="NIE243" s="60"/>
      <c r="NIF243" s="60"/>
      <c r="NIG243" s="60"/>
      <c r="NIH243" s="60"/>
      <c r="NII243" s="60"/>
      <c r="NIJ243" s="60"/>
      <c r="NIK243" s="60"/>
      <c r="NIL243" s="60"/>
      <c r="NIM243" s="60"/>
      <c r="NIN243" s="60"/>
      <c r="NIO243" s="60"/>
      <c r="NIP243" s="60"/>
      <c r="NIQ243" s="60"/>
      <c r="NIR243" s="60"/>
      <c r="NIS243" s="60"/>
      <c r="NIT243" s="60"/>
      <c r="NIU243" s="60"/>
      <c r="NIV243" s="60"/>
      <c r="NIW243" s="60"/>
      <c r="NIX243" s="60"/>
      <c r="NIY243" s="60"/>
      <c r="NIZ243" s="60"/>
      <c r="NJA243" s="60"/>
      <c r="NJB243" s="60"/>
      <c r="NJC243" s="60"/>
      <c r="NJD243" s="60"/>
      <c r="NJE243" s="60"/>
      <c r="NJF243" s="60"/>
      <c r="NJG243" s="60"/>
      <c r="NJH243" s="60"/>
      <c r="NJI243" s="60"/>
      <c r="NJJ243" s="60"/>
      <c r="NJK243" s="60"/>
      <c r="NJL243" s="60"/>
      <c r="NJM243" s="60"/>
      <c r="NJN243" s="60"/>
      <c r="NJO243" s="60"/>
      <c r="NJP243" s="60"/>
      <c r="NJQ243" s="60"/>
      <c r="NJR243" s="60"/>
      <c r="NJS243" s="60"/>
      <c r="NJT243" s="60"/>
      <c r="NJU243" s="60"/>
      <c r="NJV243" s="60"/>
      <c r="NJW243" s="60"/>
      <c r="NJX243" s="60"/>
      <c r="NJY243" s="60"/>
      <c r="NJZ243" s="60"/>
      <c r="NKA243" s="60"/>
      <c r="NKB243" s="60"/>
      <c r="NKC243" s="60"/>
      <c r="NKD243" s="60"/>
      <c r="NKE243" s="60"/>
      <c r="NKF243" s="60"/>
      <c r="NKG243" s="60"/>
      <c r="NKH243" s="60"/>
      <c r="NKI243" s="60"/>
      <c r="NKJ243" s="60"/>
      <c r="NKK243" s="60"/>
      <c r="NKL243" s="60"/>
      <c r="NKM243" s="60"/>
      <c r="NKN243" s="60"/>
      <c r="NKO243" s="60"/>
      <c r="NKP243" s="60"/>
      <c r="NKQ243" s="60"/>
      <c r="NKR243" s="60"/>
      <c r="NKS243" s="60"/>
      <c r="NKT243" s="60"/>
      <c r="NKU243" s="60"/>
      <c r="NKV243" s="60"/>
      <c r="NKW243" s="60"/>
      <c r="NKX243" s="60"/>
      <c r="NKY243" s="60"/>
      <c r="NKZ243" s="60"/>
      <c r="NLA243" s="60"/>
      <c r="NLB243" s="60"/>
      <c r="NLC243" s="60"/>
      <c r="NLD243" s="60"/>
      <c r="NLE243" s="60"/>
      <c r="NLF243" s="60"/>
      <c r="NLG243" s="60"/>
      <c r="NLH243" s="60"/>
      <c r="NLI243" s="60"/>
      <c r="NLJ243" s="60"/>
      <c r="NLK243" s="60"/>
      <c r="NLL243" s="60"/>
      <c r="NLM243" s="60"/>
      <c r="NLN243" s="60"/>
      <c r="NLO243" s="60"/>
      <c r="NLP243" s="60"/>
      <c r="NLQ243" s="60"/>
      <c r="NLR243" s="60"/>
      <c r="NLS243" s="60"/>
      <c r="NLT243" s="60"/>
      <c r="NLU243" s="60"/>
      <c r="NLV243" s="60"/>
      <c r="NLW243" s="60"/>
      <c r="NLX243" s="60"/>
      <c r="NLY243" s="60"/>
      <c r="NLZ243" s="60"/>
      <c r="NMA243" s="60"/>
      <c r="NMB243" s="60"/>
      <c r="NMC243" s="60"/>
      <c r="NMD243" s="60"/>
      <c r="NME243" s="60"/>
      <c r="NMF243" s="60"/>
      <c r="NMG243" s="60"/>
      <c r="NMH243" s="60"/>
      <c r="NMI243" s="60"/>
      <c r="NMJ243" s="60"/>
      <c r="NMK243" s="60"/>
      <c r="NML243" s="60"/>
      <c r="NMM243" s="60"/>
      <c r="NMN243" s="60"/>
      <c r="NMO243" s="60"/>
      <c r="NMP243" s="60"/>
      <c r="NMQ243" s="60"/>
      <c r="NMR243" s="60"/>
      <c r="NMS243" s="60"/>
      <c r="NMT243" s="60"/>
      <c r="NMU243" s="60"/>
      <c r="NMV243" s="60"/>
      <c r="NMW243" s="60"/>
      <c r="NMX243" s="60"/>
      <c r="NMY243" s="60"/>
      <c r="NMZ243" s="60"/>
      <c r="NNA243" s="60"/>
      <c r="NNB243" s="60"/>
      <c r="NNC243" s="60"/>
      <c r="NND243" s="60"/>
      <c r="NNE243" s="60"/>
      <c r="NNF243" s="60"/>
      <c r="NNG243" s="60"/>
      <c r="NNH243" s="60"/>
      <c r="NNI243" s="60"/>
      <c r="NNJ243" s="60"/>
      <c r="NNK243" s="60"/>
      <c r="NNL243" s="60"/>
      <c r="NNM243" s="60"/>
      <c r="NNN243" s="60"/>
      <c r="NNO243" s="60"/>
      <c r="NNP243" s="60"/>
      <c r="NNQ243" s="60"/>
      <c r="NNR243" s="60"/>
      <c r="NNS243" s="60"/>
      <c r="NNT243" s="60"/>
      <c r="NNU243" s="60"/>
      <c r="NNV243" s="60"/>
      <c r="NNW243" s="60"/>
      <c r="NNX243" s="60"/>
      <c r="NNY243" s="60"/>
      <c r="NNZ243" s="60"/>
      <c r="NOA243" s="60"/>
      <c r="NOB243" s="60"/>
      <c r="NOC243" s="60"/>
      <c r="NOD243" s="60"/>
      <c r="NOE243" s="60"/>
      <c r="NOF243" s="60"/>
      <c r="NOG243" s="60"/>
      <c r="NOH243" s="60"/>
      <c r="NOI243" s="60"/>
      <c r="NOJ243" s="60"/>
      <c r="NOK243" s="60"/>
      <c r="NOL243" s="60"/>
      <c r="NOM243" s="60"/>
      <c r="NON243" s="60"/>
      <c r="NOO243" s="60"/>
      <c r="NOP243" s="60"/>
      <c r="NOQ243" s="60"/>
      <c r="NOR243" s="60"/>
      <c r="NOS243" s="60"/>
      <c r="NOT243" s="60"/>
      <c r="NOU243" s="60"/>
      <c r="NOV243" s="60"/>
      <c r="NOW243" s="60"/>
      <c r="NOX243" s="60"/>
      <c r="NOY243" s="60"/>
      <c r="NOZ243" s="60"/>
      <c r="NPA243" s="60"/>
      <c r="NPB243" s="60"/>
      <c r="NPC243" s="60"/>
      <c r="NPD243" s="60"/>
      <c r="NPE243" s="60"/>
      <c r="NPF243" s="60"/>
      <c r="NPG243" s="60"/>
      <c r="NPH243" s="60"/>
      <c r="NPI243" s="60"/>
      <c r="NPJ243" s="60"/>
      <c r="NPK243" s="60"/>
      <c r="NPL243" s="60"/>
      <c r="NPM243" s="60"/>
      <c r="NPN243" s="60"/>
      <c r="NPO243" s="60"/>
      <c r="NPP243" s="60"/>
      <c r="NPQ243" s="60"/>
      <c r="NPR243" s="60"/>
      <c r="NPS243" s="60"/>
      <c r="NPT243" s="60"/>
      <c r="NPU243" s="60"/>
      <c r="NPV243" s="60"/>
      <c r="NPW243" s="60"/>
      <c r="NPX243" s="60"/>
      <c r="NPY243" s="60"/>
      <c r="NPZ243" s="60"/>
      <c r="NQA243" s="60"/>
      <c r="NQB243" s="60"/>
      <c r="NQC243" s="60"/>
      <c r="NQD243" s="60"/>
      <c r="NQE243" s="60"/>
      <c r="NQF243" s="60"/>
      <c r="NQG243" s="60"/>
      <c r="NQH243" s="60"/>
      <c r="NQI243" s="60"/>
      <c r="NQJ243" s="60"/>
      <c r="NQK243" s="60"/>
      <c r="NQL243" s="60"/>
      <c r="NQM243" s="60"/>
      <c r="NQN243" s="60"/>
      <c r="NQO243" s="60"/>
      <c r="NQP243" s="60"/>
      <c r="NQQ243" s="60"/>
      <c r="NQR243" s="60"/>
      <c r="NQS243" s="60"/>
      <c r="NQT243" s="60"/>
      <c r="NQU243" s="60"/>
      <c r="NQV243" s="60"/>
      <c r="NQW243" s="60"/>
      <c r="NQX243" s="60"/>
      <c r="NQY243" s="60"/>
      <c r="NQZ243" s="60"/>
      <c r="NRA243" s="60"/>
      <c r="NRB243" s="60"/>
      <c r="NRC243" s="60"/>
      <c r="NRD243" s="60"/>
      <c r="NRE243" s="60"/>
      <c r="NRF243" s="60"/>
      <c r="NRG243" s="60"/>
      <c r="NRH243" s="60"/>
      <c r="NRI243" s="60"/>
      <c r="NRJ243" s="60"/>
      <c r="NRK243" s="60"/>
      <c r="NRL243" s="60"/>
      <c r="NRM243" s="60"/>
      <c r="NRN243" s="60"/>
      <c r="NRO243" s="60"/>
      <c r="NRP243" s="60"/>
      <c r="NRQ243" s="60"/>
      <c r="NRR243" s="60"/>
      <c r="NRS243" s="60"/>
      <c r="NRT243" s="60"/>
      <c r="NRU243" s="60"/>
      <c r="NRV243" s="60"/>
      <c r="NRW243" s="60"/>
      <c r="NRX243" s="60"/>
      <c r="NRY243" s="60"/>
      <c r="NRZ243" s="60"/>
      <c r="NSA243" s="60"/>
      <c r="NSB243" s="60"/>
      <c r="NSC243" s="60"/>
      <c r="NSD243" s="60"/>
      <c r="NSE243" s="60"/>
      <c r="NSF243" s="60"/>
      <c r="NSG243" s="60"/>
      <c r="NSH243" s="60"/>
      <c r="NSI243" s="60"/>
      <c r="NSJ243" s="60"/>
      <c r="NSK243" s="60"/>
      <c r="NSL243" s="60"/>
      <c r="NSM243" s="60"/>
      <c r="NSN243" s="60"/>
      <c r="NSO243" s="60"/>
      <c r="NSP243" s="60"/>
      <c r="NSQ243" s="60"/>
      <c r="NSR243" s="60"/>
      <c r="NSS243" s="60"/>
      <c r="NST243" s="60"/>
      <c r="NSU243" s="60"/>
      <c r="NSV243" s="60"/>
      <c r="NSW243" s="60"/>
      <c r="NSX243" s="60"/>
      <c r="NSY243" s="60"/>
      <c r="NSZ243" s="60"/>
      <c r="NTA243" s="60"/>
      <c r="NTB243" s="60"/>
      <c r="NTC243" s="60"/>
      <c r="NTD243" s="60"/>
      <c r="NTE243" s="60"/>
      <c r="NTF243" s="60"/>
      <c r="NTG243" s="60"/>
      <c r="NTH243" s="60"/>
      <c r="NTI243" s="60"/>
      <c r="NTJ243" s="60"/>
      <c r="NTK243" s="60"/>
      <c r="NTL243" s="60"/>
      <c r="NTM243" s="60"/>
      <c r="NTN243" s="60"/>
      <c r="NTO243" s="60"/>
      <c r="NTP243" s="60"/>
      <c r="NTQ243" s="60"/>
      <c r="NTR243" s="60"/>
      <c r="NTS243" s="60"/>
      <c r="NTT243" s="60"/>
      <c r="NTU243" s="60"/>
      <c r="NTV243" s="60"/>
      <c r="NTW243" s="60"/>
      <c r="NTX243" s="60"/>
      <c r="NTY243" s="60"/>
      <c r="NTZ243" s="60"/>
      <c r="NUA243" s="60"/>
      <c r="NUB243" s="60"/>
      <c r="NUC243" s="60"/>
      <c r="NUD243" s="60"/>
      <c r="NUE243" s="60"/>
      <c r="NUF243" s="60"/>
      <c r="NUG243" s="60"/>
      <c r="NUH243" s="60"/>
      <c r="NUI243" s="60"/>
      <c r="NUJ243" s="60"/>
      <c r="NUK243" s="60"/>
      <c r="NUL243" s="60"/>
      <c r="NUM243" s="60"/>
      <c r="NUN243" s="60"/>
      <c r="NUO243" s="60"/>
      <c r="NUP243" s="60"/>
      <c r="NUQ243" s="60"/>
      <c r="NUR243" s="60"/>
      <c r="NUS243" s="60"/>
      <c r="NUT243" s="60"/>
      <c r="NUU243" s="60"/>
      <c r="NUV243" s="60"/>
      <c r="NUW243" s="60"/>
      <c r="NUX243" s="60"/>
      <c r="NUY243" s="60"/>
      <c r="NUZ243" s="60"/>
      <c r="NVA243" s="60"/>
      <c r="NVB243" s="60"/>
      <c r="NVC243" s="60"/>
      <c r="NVD243" s="60"/>
      <c r="NVE243" s="60"/>
      <c r="NVF243" s="60"/>
      <c r="NVG243" s="60"/>
      <c r="NVH243" s="60"/>
      <c r="NVI243" s="60"/>
      <c r="NVJ243" s="60"/>
      <c r="NVK243" s="60"/>
      <c r="NVL243" s="60"/>
      <c r="NVM243" s="60"/>
      <c r="NVN243" s="60"/>
      <c r="NVO243" s="60"/>
      <c r="NVP243" s="60"/>
      <c r="NVQ243" s="60"/>
      <c r="NVR243" s="60"/>
      <c r="NVS243" s="60"/>
      <c r="NVT243" s="60"/>
      <c r="NVU243" s="60"/>
      <c r="NVV243" s="60"/>
      <c r="NVW243" s="60"/>
      <c r="NVX243" s="60"/>
      <c r="NVY243" s="60"/>
      <c r="NVZ243" s="60"/>
      <c r="NWA243" s="60"/>
      <c r="NWB243" s="60"/>
      <c r="NWC243" s="60"/>
      <c r="NWD243" s="60"/>
      <c r="NWE243" s="60"/>
      <c r="NWF243" s="60"/>
      <c r="NWG243" s="60"/>
      <c r="NWH243" s="60"/>
      <c r="NWI243" s="60"/>
      <c r="NWJ243" s="60"/>
      <c r="NWK243" s="60"/>
      <c r="NWL243" s="60"/>
      <c r="NWM243" s="60"/>
      <c r="NWN243" s="60"/>
      <c r="NWO243" s="60"/>
      <c r="NWP243" s="60"/>
      <c r="NWQ243" s="60"/>
      <c r="NWR243" s="60"/>
      <c r="NWS243" s="60"/>
      <c r="NWT243" s="60"/>
      <c r="NWU243" s="60"/>
      <c r="NWV243" s="60"/>
      <c r="NWW243" s="60"/>
      <c r="NWX243" s="60"/>
      <c r="NWY243" s="60"/>
      <c r="NWZ243" s="60"/>
      <c r="NXA243" s="60"/>
      <c r="NXB243" s="60"/>
      <c r="NXC243" s="60"/>
      <c r="NXD243" s="60"/>
      <c r="NXE243" s="60"/>
      <c r="NXF243" s="60"/>
      <c r="NXG243" s="60"/>
      <c r="NXH243" s="60"/>
      <c r="NXI243" s="60"/>
      <c r="NXJ243" s="60"/>
      <c r="NXK243" s="60"/>
      <c r="NXL243" s="60"/>
      <c r="NXM243" s="60"/>
      <c r="NXN243" s="60"/>
      <c r="NXO243" s="60"/>
      <c r="NXP243" s="60"/>
      <c r="NXQ243" s="60"/>
      <c r="NXR243" s="60"/>
      <c r="NXS243" s="60"/>
      <c r="NXT243" s="60"/>
      <c r="NXU243" s="60"/>
      <c r="NXV243" s="60"/>
      <c r="NXW243" s="60"/>
      <c r="NXX243" s="60"/>
      <c r="NXY243" s="60"/>
      <c r="NXZ243" s="60"/>
      <c r="NYA243" s="60"/>
      <c r="NYB243" s="60"/>
      <c r="NYC243" s="60"/>
      <c r="NYD243" s="60"/>
      <c r="NYE243" s="60"/>
      <c r="NYF243" s="60"/>
      <c r="NYG243" s="60"/>
      <c r="NYH243" s="60"/>
      <c r="NYI243" s="60"/>
      <c r="NYJ243" s="60"/>
      <c r="NYK243" s="60"/>
      <c r="NYL243" s="60"/>
      <c r="NYM243" s="60"/>
      <c r="NYN243" s="60"/>
      <c r="NYO243" s="60"/>
      <c r="NYP243" s="60"/>
      <c r="NYQ243" s="60"/>
      <c r="NYR243" s="60"/>
      <c r="NYS243" s="60"/>
      <c r="NYT243" s="60"/>
      <c r="NYU243" s="60"/>
      <c r="NYV243" s="60"/>
      <c r="NYW243" s="60"/>
      <c r="NYX243" s="60"/>
      <c r="NYY243" s="60"/>
      <c r="NYZ243" s="60"/>
      <c r="NZA243" s="60"/>
      <c r="NZB243" s="60"/>
      <c r="NZC243" s="60"/>
      <c r="NZD243" s="60"/>
      <c r="NZE243" s="60"/>
      <c r="NZF243" s="60"/>
      <c r="NZG243" s="60"/>
      <c r="NZH243" s="60"/>
      <c r="NZI243" s="60"/>
      <c r="NZJ243" s="60"/>
      <c r="NZK243" s="60"/>
      <c r="NZL243" s="60"/>
      <c r="NZM243" s="60"/>
      <c r="NZN243" s="60"/>
      <c r="NZO243" s="60"/>
      <c r="NZP243" s="60"/>
      <c r="NZQ243" s="60"/>
      <c r="NZR243" s="60"/>
      <c r="NZS243" s="60"/>
      <c r="NZT243" s="60"/>
      <c r="NZU243" s="60"/>
      <c r="NZV243" s="60"/>
      <c r="NZW243" s="60"/>
      <c r="NZX243" s="60"/>
      <c r="NZY243" s="60"/>
      <c r="NZZ243" s="60"/>
      <c r="OAA243" s="60"/>
      <c r="OAB243" s="60"/>
      <c r="OAC243" s="60"/>
      <c r="OAD243" s="60"/>
      <c r="OAE243" s="60"/>
      <c r="OAF243" s="60"/>
      <c r="OAG243" s="60"/>
      <c r="OAH243" s="60"/>
      <c r="OAI243" s="60"/>
      <c r="OAJ243" s="60"/>
      <c r="OAK243" s="60"/>
      <c r="OAL243" s="60"/>
      <c r="OAM243" s="60"/>
      <c r="OAN243" s="60"/>
      <c r="OAO243" s="60"/>
      <c r="OAP243" s="60"/>
      <c r="OAQ243" s="60"/>
      <c r="OAR243" s="60"/>
      <c r="OAS243" s="60"/>
      <c r="OAT243" s="60"/>
      <c r="OAU243" s="60"/>
      <c r="OAV243" s="60"/>
      <c r="OAW243" s="60"/>
      <c r="OAX243" s="60"/>
      <c r="OAY243" s="60"/>
      <c r="OAZ243" s="60"/>
      <c r="OBA243" s="60"/>
      <c r="OBB243" s="60"/>
      <c r="OBC243" s="60"/>
      <c r="OBD243" s="60"/>
      <c r="OBE243" s="60"/>
      <c r="OBF243" s="60"/>
      <c r="OBG243" s="60"/>
      <c r="OBH243" s="60"/>
      <c r="OBI243" s="60"/>
      <c r="OBJ243" s="60"/>
      <c r="OBK243" s="60"/>
      <c r="OBL243" s="60"/>
      <c r="OBM243" s="60"/>
      <c r="OBN243" s="60"/>
      <c r="OBO243" s="60"/>
      <c r="OBP243" s="60"/>
      <c r="OBQ243" s="60"/>
      <c r="OBR243" s="60"/>
      <c r="OBS243" s="60"/>
      <c r="OBT243" s="60"/>
      <c r="OBU243" s="60"/>
      <c r="OBV243" s="60"/>
      <c r="OBW243" s="60"/>
      <c r="OBX243" s="60"/>
      <c r="OBY243" s="60"/>
      <c r="OBZ243" s="60"/>
      <c r="OCA243" s="60"/>
      <c r="OCB243" s="60"/>
      <c r="OCC243" s="60"/>
      <c r="OCD243" s="60"/>
      <c r="OCE243" s="60"/>
      <c r="OCF243" s="60"/>
      <c r="OCG243" s="60"/>
      <c r="OCH243" s="60"/>
      <c r="OCI243" s="60"/>
      <c r="OCJ243" s="60"/>
      <c r="OCK243" s="60"/>
      <c r="OCL243" s="60"/>
      <c r="OCM243" s="60"/>
      <c r="OCN243" s="60"/>
      <c r="OCO243" s="60"/>
      <c r="OCP243" s="60"/>
      <c r="OCQ243" s="60"/>
      <c r="OCR243" s="60"/>
      <c r="OCS243" s="60"/>
      <c r="OCT243" s="60"/>
      <c r="OCU243" s="60"/>
      <c r="OCV243" s="60"/>
      <c r="OCW243" s="60"/>
      <c r="OCX243" s="60"/>
      <c r="OCY243" s="60"/>
      <c r="OCZ243" s="60"/>
      <c r="ODA243" s="60"/>
      <c r="ODB243" s="60"/>
      <c r="ODC243" s="60"/>
      <c r="ODD243" s="60"/>
      <c r="ODE243" s="60"/>
      <c r="ODF243" s="60"/>
      <c r="ODG243" s="60"/>
      <c r="ODH243" s="60"/>
      <c r="ODI243" s="60"/>
      <c r="ODJ243" s="60"/>
      <c r="ODK243" s="60"/>
      <c r="ODL243" s="60"/>
      <c r="ODM243" s="60"/>
      <c r="ODN243" s="60"/>
      <c r="ODO243" s="60"/>
      <c r="ODP243" s="60"/>
      <c r="ODQ243" s="60"/>
      <c r="ODR243" s="60"/>
      <c r="ODS243" s="60"/>
      <c r="ODT243" s="60"/>
      <c r="ODU243" s="60"/>
      <c r="ODV243" s="60"/>
      <c r="ODW243" s="60"/>
      <c r="ODX243" s="60"/>
      <c r="ODY243" s="60"/>
      <c r="ODZ243" s="60"/>
      <c r="OEA243" s="60"/>
      <c r="OEB243" s="60"/>
      <c r="OEC243" s="60"/>
      <c r="OED243" s="60"/>
      <c r="OEE243" s="60"/>
      <c r="OEF243" s="60"/>
      <c r="OEG243" s="60"/>
      <c r="OEH243" s="60"/>
      <c r="OEI243" s="60"/>
      <c r="OEJ243" s="60"/>
      <c r="OEK243" s="60"/>
      <c r="OEL243" s="60"/>
      <c r="OEM243" s="60"/>
      <c r="OEN243" s="60"/>
      <c r="OEO243" s="60"/>
      <c r="OEP243" s="60"/>
      <c r="OEQ243" s="60"/>
      <c r="OER243" s="60"/>
      <c r="OES243" s="60"/>
      <c r="OET243" s="60"/>
      <c r="OEU243" s="60"/>
      <c r="OEV243" s="60"/>
      <c r="OEW243" s="60"/>
      <c r="OEX243" s="60"/>
      <c r="OEY243" s="60"/>
      <c r="OEZ243" s="60"/>
      <c r="OFA243" s="60"/>
      <c r="OFB243" s="60"/>
      <c r="OFC243" s="60"/>
      <c r="OFD243" s="60"/>
      <c r="OFE243" s="60"/>
      <c r="OFF243" s="60"/>
      <c r="OFG243" s="60"/>
      <c r="OFH243" s="60"/>
      <c r="OFI243" s="60"/>
      <c r="OFJ243" s="60"/>
      <c r="OFK243" s="60"/>
      <c r="OFL243" s="60"/>
      <c r="OFM243" s="60"/>
      <c r="OFN243" s="60"/>
      <c r="OFO243" s="60"/>
      <c r="OFP243" s="60"/>
      <c r="OFQ243" s="60"/>
      <c r="OFR243" s="60"/>
      <c r="OFS243" s="60"/>
      <c r="OFT243" s="60"/>
      <c r="OFU243" s="60"/>
      <c r="OFV243" s="60"/>
      <c r="OFW243" s="60"/>
      <c r="OFX243" s="60"/>
      <c r="OFY243" s="60"/>
      <c r="OFZ243" s="60"/>
      <c r="OGA243" s="60"/>
      <c r="OGB243" s="60"/>
      <c r="OGC243" s="60"/>
      <c r="OGD243" s="60"/>
      <c r="OGE243" s="60"/>
      <c r="OGF243" s="60"/>
      <c r="OGG243" s="60"/>
      <c r="OGH243" s="60"/>
      <c r="OGI243" s="60"/>
      <c r="OGJ243" s="60"/>
      <c r="OGK243" s="60"/>
      <c r="OGL243" s="60"/>
      <c r="OGM243" s="60"/>
      <c r="OGN243" s="60"/>
      <c r="OGO243" s="60"/>
      <c r="OGP243" s="60"/>
      <c r="OGQ243" s="60"/>
      <c r="OGR243" s="60"/>
      <c r="OGS243" s="60"/>
      <c r="OGT243" s="60"/>
      <c r="OGU243" s="60"/>
      <c r="OGV243" s="60"/>
      <c r="OGW243" s="60"/>
      <c r="OGX243" s="60"/>
      <c r="OGY243" s="60"/>
      <c r="OGZ243" s="60"/>
      <c r="OHA243" s="60"/>
      <c r="OHB243" s="60"/>
      <c r="OHC243" s="60"/>
      <c r="OHD243" s="60"/>
      <c r="OHE243" s="60"/>
      <c r="OHF243" s="60"/>
      <c r="OHG243" s="60"/>
      <c r="OHH243" s="60"/>
      <c r="OHI243" s="60"/>
      <c r="OHJ243" s="60"/>
      <c r="OHK243" s="60"/>
      <c r="OHL243" s="60"/>
      <c r="OHM243" s="60"/>
      <c r="OHN243" s="60"/>
      <c r="OHO243" s="60"/>
      <c r="OHP243" s="60"/>
      <c r="OHQ243" s="60"/>
      <c r="OHR243" s="60"/>
      <c r="OHS243" s="60"/>
      <c r="OHT243" s="60"/>
      <c r="OHU243" s="60"/>
      <c r="OHV243" s="60"/>
      <c r="OHW243" s="60"/>
      <c r="OHX243" s="60"/>
      <c r="OHY243" s="60"/>
      <c r="OHZ243" s="60"/>
      <c r="OIA243" s="60"/>
      <c r="OIB243" s="60"/>
      <c r="OIC243" s="60"/>
      <c r="OID243" s="60"/>
      <c r="OIE243" s="60"/>
      <c r="OIF243" s="60"/>
      <c r="OIG243" s="60"/>
      <c r="OIH243" s="60"/>
      <c r="OII243" s="60"/>
      <c r="OIJ243" s="60"/>
      <c r="OIK243" s="60"/>
      <c r="OIL243" s="60"/>
      <c r="OIM243" s="60"/>
      <c r="OIN243" s="60"/>
      <c r="OIO243" s="60"/>
      <c r="OIP243" s="60"/>
      <c r="OIQ243" s="60"/>
      <c r="OIR243" s="60"/>
      <c r="OIS243" s="60"/>
      <c r="OIT243" s="60"/>
      <c r="OIU243" s="60"/>
      <c r="OIV243" s="60"/>
      <c r="OIW243" s="60"/>
      <c r="OIX243" s="60"/>
      <c r="OIY243" s="60"/>
      <c r="OIZ243" s="60"/>
      <c r="OJA243" s="60"/>
      <c r="OJB243" s="60"/>
      <c r="OJC243" s="60"/>
      <c r="OJD243" s="60"/>
      <c r="OJE243" s="60"/>
      <c r="OJF243" s="60"/>
      <c r="OJG243" s="60"/>
      <c r="OJH243" s="60"/>
      <c r="OJI243" s="60"/>
      <c r="OJJ243" s="60"/>
      <c r="OJK243" s="60"/>
      <c r="OJL243" s="60"/>
      <c r="OJM243" s="60"/>
      <c r="OJN243" s="60"/>
      <c r="OJO243" s="60"/>
      <c r="OJP243" s="60"/>
      <c r="OJQ243" s="60"/>
      <c r="OJR243" s="60"/>
      <c r="OJS243" s="60"/>
      <c r="OJT243" s="60"/>
      <c r="OJU243" s="60"/>
      <c r="OJV243" s="60"/>
      <c r="OJW243" s="60"/>
      <c r="OJX243" s="60"/>
      <c r="OJY243" s="60"/>
      <c r="OJZ243" s="60"/>
      <c r="OKA243" s="60"/>
      <c r="OKB243" s="60"/>
      <c r="OKC243" s="60"/>
      <c r="OKD243" s="60"/>
      <c r="OKE243" s="60"/>
      <c r="OKF243" s="60"/>
      <c r="OKG243" s="60"/>
      <c r="OKH243" s="60"/>
      <c r="OKI243" s="60"/>
      <c r="OKJ243" s="60"/>
      <c r="OKK243" s="60"/>
      <c r="OKL243" s="60"/>
      <c r="OKM243" s="60"/>
      <c r="OKN243" s="60"/>
      <c r="OKO243" s="60"/>
      <c r="OKP243" s="60"/>
      <c r="OKQ243" s="60"/>
      <c r="OKR243" s="60"/>
      <c r="OKS243" s="60"/>
      <c r="OKT243" s="60"/>
      <c r="OKU243" s="60"/>
      <c r="OKV243" s="60"/>
      <c r="OKW243" s="60"/>
      <c r="OKX243" s="60"/>
      <c r="OKY243" s="60"/>
      <c r="OKZ243" s="60"/>
      <c r="OLA243" s="60"/>
      <c r="OLB243" s="60"/>
      <c r="OLC243" s="60"/>
      <c r="OLD243" s="60"/>
      <c r="OLE243" s="60"/>
      <c r="OLF243" s="60"/>
      <c r="OLG243" s="60"/>
      <c r="OLH243" s="60"/>
      <c r="OLI243" s="60"/>
      <c r="OLJ243" s="60"/>
      <c r="OLK243" s="60"/>
      <c r="OLL243" s="60"/>
      <c r="OLM243" s="60"/>
      <c r="OLN243" s="60"/>
      <c r="OLO243" s="60"/>
      <c r="OLP243" s="60"/>
      <c r="OLQ243" s="60"/>
      <c r="OLR243" s="60"/>
      <c r="OLS243" s="60"/>
      <c r="OLT243" s="60"/>
      <c r="OLU243" s="60"/>
      <c r="OLV243" s="60"/>
      <c r="OLW243" s="60"/>
      <c r="OLX243" s="60"/>
      <c r="OLY243" s="60"/>
      <c r="OLZ243" s="60"/>
      <c r="OMA243" s="60"/>
      <c r="OMB243" s="60"/>
      <c r="OMC243" s="60"/>
      <c r="OMD243" s="60"/>
      <c r="OME243" s="60"/>
      <c r="OMF243" s="60"/>
      <c r="OMG243" s="60"/>
      <c r="OMH243" s="60"/>
      <c r="OMI243" s="60"/>
      <c r="OMJ243" s="60"/>
      <c r="OMK243" s="60"/>
      <c r="OML243" s="60"/>
      <c r="OMM243" s="60"/>
      <c r="OMN243" s="60"/>
      <c r="OMO243" s="60"/>
      <c r="OMP243" s="60"/>
      <c r="OMQ243" s="60"/>
      <c r="OMR243" s="60"/>
      <c r="OMS243" s="60"/>
      <c r="OMT243" s="60"/>
      <c r="OMU243" s="60"/>
      <c r="OMV243" s="60"/>
      <c r="OMW243" s="60"/>
      <c r="OMX243" s="60"/>
      <c r="OMY243" s="60"/>
      <c r="OMZ243" s="60"/>
      <c r="ONA243" s="60"/>
      <c r="ONB243" s="60"/>
      <c r="ONC243" s="60"/>
      <c r="OND243" s="60"/>
      <c r="ONE243" s="60"/>
      <c r="ONF243" s="60"/>
      <c r="ONG243" s="60"/>
      <c r="ONH243" s="60"/>
      <c r="ONI243" s="60"/>
      <c r="ONJ243" s="60"/>
      <c r="ONK243" s="60"/>
      <c r="ONL243" s="60"/>
      <c r="ONM243" s="60"/>
      <c r="ONN243" s="60"/>
      <c r="ONO243" s="60"/>
      <c r="ONP243" s="60"/>
      <c r="ONQ243" s="60"/>
      <c r="ONR243" s="60"/>
      <c r="ONS243" s="60"/>
      <c r="ONT243" s="60"/>
      <c r="ONU243" s="60"/>
      <c r="ONV243" s="60"/>
      <c r="ONW243" s="60"/>
      <c r="ONX243" s="60"/>
      <c r="ONY243" s="60"/>
      <c r="ONZ243" s="60"/>
      <c r="OOA243" s="60"/>
      <c r="OOB243" s="60"/>
      <c r="OOC243" s="60"/>
      <c r="OOD243" s="60"/>
      <c r="OOE243" s="60"/>
      <c r="OOF243" s="60"/>
      <c r="OOG243" s="60"/>
      <c r="OOH243" s="60"/>
      <c r="OOI243" s="60"/>
      <c r="OOJ243" s="60"/>
      <c r="OOK243" s="60"/>
      <c r="OOL243" s="60"/>
      <c r="OOM243" s="60"/>
      <c r="OON243" s="60"/>
      <c r="OOO243" s="60"/>
      <c r="OOP243" s="60"/>
      <c r="OOQ243" s="60"/>
      <c r="OOR243" s="60"/>
      <c r="OOS243" s="60"/>
      <c r="OOT243" s="60"/>
      <c r="OOU243" s="60"/>
      <c r="OOV243" s="60"/>
      <c r="OOW243" s="60"/>
      <c r="OOX243" s="60"/>
      <c r="OOY243" s="60"/>
      <c r="OOZ243" s="60"/>
      <c r="OPA243" s="60"/>
      <c r="OPB243" s="60"/>
      <c r="OPC243" s="60"/>
      <c r="OPD243" s="60"/>
      <c r="OPE243" s="60"/>
      <c r="OPF243" s="60"/>
      <c r="OPG243" s="60"/>
      <c r="OPH243" s="60"/>
      <c r="OPI243" s="60"/>
      <c r="OPJ243" s="60"/>
      <c r="OPK243" s="60"/>
      <c r="OPL243" s="60"/>
      <c r="OPM243" s="60"/>
      <c r="OPN243" s="60"/>
      <c r="OPO243" s="60"/>
      <c r="OPP243" s="60"/>
      <c r="OPQ243" s="60"/>
      <c r="OPR243" s="60"/>
      <c r="OPS243" s="60"/>
      <c r="OPT243" s="60"/>
      <c r="OPU243" s="60"/>
      <c r="OPV243" s="60"/>
      <c r="OPW243" s="60"/>
      <c r="OPX243" s="60"/>
      <c r="OPY243" s="60"/>
      <c r="OPZ243" s="60"/>
      <c r="OQA243" s="60"/>
      <c r="OQB243" s="60"/>
      <c r="OQC243" s="60"/>
      <c r="OQD243" s="60"/>
      <c r="OQE243" s="60"/>
      <c r="OQF243" s="60"/>
      <c r="OQG243" s="60"/>
      <c r="OQH243" s="60"/>
      <c r="OQI243" s="60"/>
      <c r="OQJ243" s="60"/>
      <c r="OQK243" s="60"/>
      <c r="OQL243" s="60"/>
      <c r="OQM243" s="60"/>
      <c r="OQN243" s="60"/>
      <c r="OQO243" s="60"/>
      <c r="OQP243" s="60"/>
      <c r="OQQ243" s="60"/>
      <c r="OQR243" s="60"/>
      <c r="OQS243" s="60"/>
      <c r="OQT243" s="60"/>
      <c r="OQU243" s="60"/>
      <c r="OQV243" s="60"/>
      <c r="OQW243" s="60"/>
      <c r="OQX243" s="60"/>
      <c r="OQY243" s="60"/>
      <c r="OQZ243" s="60"/>
      <c r="ORA243" s="60"/>
      <c r="ORB243" s="60"/>
      <c r="ORC243" s="60"/>
      <c r="ORD243" s="60"/>
      <c r="ORE243" s="60"/>
      <c r="ORF243" s="60"/>
      <c r="ORG243" s="60"/>
      <c r="ORH243" s="60"/>
      <c r="ORI243" s="60"/>
      <c r="ORJ243" s="60"/>
      <c r="ORK243" s="60"/>
      <c r="ORL243" s="60"/>
      <c r="ORM243" s="60"/>
      <c r="ORN243" s="60"/>
      <c r="ORO243" s="60"/>
      <c r="ORP243" s="60"/>
      <c r="ORQ243" s="60"/>
      <c r="ORR243" s="60"/>
      <c r="ORS243" s="60"/>
      <c r="ORT243" s="60"/>
      <c r="ORU243" s="60"/>
      <c r="ORV243" s="60"/>
      <c r="ORW243" s="60"/>
      <c r="ORX243" s="60"/>
      <c r="ORY243" s="60"/>
      <c r="ORZ243" s="60"/>
      <c r="OSA243" s="60"/>
      <c r="OSB243" s="60"/>
      <c r="OSC243" s="60"/>
      <c r="OSD243" s="60"/>
      <c r="OSE243" s="60"/>
      <c r="OSF243" s="60"/>
      <c r="OSG243" s="60"/>
      <c r="OSH243" s="60"/>
      <c r="OSI243" s="60"/>
      <c r="OSJ243" s="60"/>
      <c r="OSK243" s="60"/>
      <c r="OSL243" s="60"/>
      <c r="OSM243" s="60"/>
      <c r="OSN243" s="60"/>
      <c r="OSO243" s="60"/>
      <c r="OSP243" s="60"/>
      <c r="OSQ243" s="60"/>
      <c r="OSR243" s="60"/>
      <c r="OSS243" s="60"/>
      <c r="OST243" s="60"/>
      <c r="OSU243" s="60"/>
      <c r="OSV243" s="60"/>
      <c r="OSW243" s="60"/>
      <c r="OSX243" s="60"/>
      <c r="OSY243" s="60"/>
      <c r="OSZ243" s="60"/>
      <c r="OTA243" s="60"/>
      <c r="OTB243" s="60"/>
      <c r="OTC243" s="60"/>
      <c r="OTD243" s="60"/>
      <c r="OTE243" s="60"/>
      <c r="OTF243" s="60"/>
      <c r="OTG243" s="60"/>
      <c r="OTH243" s="60"/>
      <c r="OTI243" s="60"/>
      <c r="OTJ243" s="60"/>
      <c r="OTK243" s="60"/>
      <c r="OTL243" s="60"/>
      <c r="OTM243" s="60"/>
      <c r="OTN243" s="60"/>
      <c r="OTO243" s="60"/>
      <c r="OTP243" s="60"/>
      <c r="OTQ243" s="60"/>
      <c r="OTR243" s="60"/>
      <c r="OTS243" s="60"/>
      <c r="OTT243" s="60"/>
      <c r="OTU243" s="60"/>
      <c r="OTV243" s="60"/>
      <c r="OTW243" s="60"/>
      <c r="OTX243" s="60"/>
      <c r="OTY243" s="60"/>
      <c r="OTZ243" s="60"/>
      <c r="OUA243" s="60"/>
      <c r="OUB243" s="60"/>
      <c r="OUC243" s="60"/>
      <c r="OUD243" s="60"/>
      <c r="OUE243" s="60"/>
      <c r="OUF243" s="60"/>
      <c r="OUG243" s="60"/>
      <c r="OUH243" s="60"/>
      <c r="OUI243" s="60"/>
      <c r="OUJ243" s="60"/>
      <c r="OUK243" s="60"/>
      <c r="OUL243" s="60"/>
      <c r="OUM243" s="60"/>
      <c r="OUN243" s="60"/>
      <c r="OUO243" s="60"/>
      <c r="OUP243" s="60"/>
      <c r="OUQ243" s="60"/>
      <c r="OUR243" s="60"/>
      <c r="OUS243" s="60"/>
      <c r="OUT243" s="60"/>
      <c r="OUU243" s="60"/>
      <c r="OUV243" s="60"/>
      <c r="OUW243" s="60"/>
      <c r="OUX243" s="60"/>
      <c r="OUY243" s="60"/>
      <c r="OUZ243" s="60"/>
      <c r="OVA243" s="60"/>
      <c r="OVB243" s="60"/>
      <c r="OVC243" s="60"/>
      <c r="OVD243" s="60"/>
      <c r="OVE243" s="60"/>
      <c r="OVF243" s="60"/>
      <c r="OVG243" s="60"/>
      <c r="OVH243" s="60"/>
      <c r="OVI243" s="60"/>
      <c r="OVJ243" s="60"/>
      <c r="OVK243" s="60"/>
      <c r="OVL243" s="60"/>
      <c r="OVM243" s="60"/>
      <c r="OVN243" s="60"/>
      <c r="OVO243" s="60"/>
      <c r="OVP243" s="60"/>
      <c r="OVQ243" s="60"/>
      <c r="OVR243" s="60"/>
      <c r="OVS243" s="60"/>
      <c r="OVT243" s="60"/>
      <c r="OVU243" s="60"/>
      <c r="OVV243" s="60"/>
      <c r="OVW243" s="60"/>
      <c r="OVX243" s="60"/>
      <c r="OVY243" s="60"/>
      <c r="OVZ243" s="60"/>
      <c r="OWA243" s="60"/>
      <c r="OWB243" s="60"/>
      <c r="OWC243" s="60"/>
      <c r="OWD243" s="60"/>
      <c r="OWE243" s="60"/>
      <c r="OWF243" s="60"/>
      <c r="OWG243" s="60"/>
      <c r="OWH243" s="60"/>
      <c r="OWI243" s="60"/>
      <c r="OWJ243" s="60"/>
      <c r="OWK243" s="60"/>
      <c r="OWL243" s="60"/>
      <c r="OWM243" s="60"/>
      <c r="OWN243" s="60"/>
      <c r="OWO243" s="60"/>
      <c r="OWP243" s="60"/>
      <c r="OWQ243" s="60"/>
      <c r="OWR243" s="60"/>
      <c r="OWS243" s="60"/>
      <c r="OWT243" s="60"/>
      <c r="OWU243" s="60"/>
      <c r="OWV243" s="60"/>
      <c r="OWW243" s="60"/>
      <c r="OWX243" s="60"/>
      <c r="OWY243" s="60"/>
      <c r="OWZ243" s="60"/>
      <c r="OXA243" s="60"/>
      <c r="OXB243" s="60"/>
      <c r="OXC243" s="60"/>
      <c r="OXD243" s="60"/>
      <c r="OXE243" s="60"/>
      <c r="OXF243" s="60"/>
      <c r="OXG243" s="60"/>
      <c r="OXH243" s="60"/>
      <c r="OXI243" s="60"/>
      <c r="OXJ243" s="60"/>
      <c r="OXK243" s="60"/>
      <c r="OXL243" s="60"/>
      <c r="OXM243" s="60"/>
      <c r="OXN243" s="60"/>
      <c r="OXO243" s="60"/>
      <c r="OXP243" s="60"/>
      <c r="OXQ243" s="60"/>
      <c r="OXR243" s="60"/>
      <c r="OXS243" s="60"/>
      <c r="OXT243" s="60"/>
      <c r="OXU243" s="60"/>
      <c r="OXV243" s="60"/>
      <c r="OXW243" s="60"/>
      <c r="OXX243" s="60"/>
      <c r="OXY243" s="60"/>
      <c r="OXZ243" s="60"/>
      <c r="OYA243" s="60"/>
      <c r="OYB243" s="60"/>
      <c r="OYC243" s="60"/>
      <c r="OYD243" s="60"/>
      <c r="OYE243" s="60"/>
      <c r="OYF243" s="60"/>
      <c r="OYG243" s="60"/>
      <c r="OYH243" s="60"/>
      <c r="OYI243" s="60"/>
      <c r="OYJ243" s="60"/>
      <c r="OYK243" s="60"/>
      <c r="OYL243" s="60"/>
      <c r="OYM243" s="60"/>
      <c r="OYN243" s="60"/>
      <c r="OYO243" s="60"/>
      <c r="OYP243" s="60"/>
      <c r="OYQ243" s="60"/>
      <c r="OYR243" s="60"/>
      <c r="OYS243" s="60"/>
      <c r="OYT243" s="60"/>
      <c r="OYU243" s="60"/>
      <c r="OYV243" s="60"/>
      <c r="OYW243" s="60"/>
      <c r="OYX243" s="60"/>
      <c r="OYY243" s="60"/>
      <c r="OYZ243" s="60"/>
      <c r="OZA243" s="60"/>
      <c r="OZB243" s="60"/>
      <c r="OZC243" s="60"/>
      <c r="OZD243" s="60"/>
      <c r="OZE243" s="60"/>
      <c r="OZF243" s="60"/>
      <c r="OZG243" s="60"/>
      <c r="OZH243" s="60"/>
      <c r="OZI243" s="60"/>
      <c r="OZJ243" s="60"/>
      <c r="OZK243" s="60"/>
      <c r="OZL243" s="60"/>
      <c r="OZM243" s="60"/>
      <c r="OZN243" s="60"/>
      <c r="OZO243" s="60"/>
      <c r="OZP243" s="60"/>
      <c r="OZQ243" s="60"/>
      <c r="OZR243" s="60"/>
      <c r="OZS243" s="60"/>
      <c r="OZT243" s="60"/>
      <c r="OZU243" s="60"/>
      <c r="OZV243" s="60"/>
      <c r="OZW243" s="60"/>
      <c r="OZX243" s="60"/>
      <c r="OZY243" s="60"/>
      <c r="OZZ243" s="60"/>
      <c r="PAA243" s="60"/>
      <c r="PAB243" s="60"/>
      <c r="PAC243" s="60"/>
      <c r="PAD243" s="60"/>
      <c r="PAE243" s="60"/>
      <c r="PAF243" s="60"/>
      <c r="PAG243" s="60"/>
      <c r="PAH243" s="60"/>
      <c r="PAI243" s="60"/>
      <c r="PAJ243" s="60"/>
      <c r="PAK243" s="60"/>
      <c r="PAL243" s="60"/>
      <c r="PAM243" s="60"/>
      <c r="PAN243" s="60"/>
      <c r="PAO243" s="60"/>
      <c r="PAP243" s="60"/>
      <c r="PAQ243" s="60"/>
      <c r="PAR243" s="60"/>
      <c r="PAS243" s="60"/>
      <c r="PAT243" s="60"/>
      <c r="PAU243" s="60"/>
      <c r="PAV243" s="60"/>
      <c r="PAW243" s="60"/>
      <c r="PAX243" s="60"/>
      <c r="PAY243" s="60"/>
      <c r="PAZ243" s="60"/>
      <c r="PBA243" s="60"/>
      <c r="PBB243" s="60"/>
      <c r="PBC243" s="60"/>
      <c r="PBD243" s="60"/>
      <c r="PBE243" s="60"/>
      <c r="PBF243" s="60"/>
      <c r="PBG243" s="60"/>
      <c r="PBH243" s="60"/>
      <c r="PBI243" s="60"/>
      <c r="PBJ243" s="60"/>
      <c r="PBK243" s="60"/>
      <c r="PBL243" s="60"/>
      <c r="PBM243" s="60"/>
      <c r="PBN243" s="60"/>
      <c r="PBO243" s="60"/>
      <c r="PBP243" s="60"/>
      <c r="PBQ243" s="60"/>
      <c r="PBR243" s="60"/>
      <c r="PBS243" s="60"/>
      <c r="PBT243" s="60"/>
      <c r="PBU243" s="60"/>
      <c r="PBV243" s="60"/>
      <c r="PBW243" s="60"/>
      <c r="PBX243" s="60"/>
      <c r="PBY243" s="60"/>
      <c r="PBZ243" s="60"/>
      <c r="PCA243" s="60"/>
      <c r="PCB243" s="60"/>
      <c r="PCC243" s="60"/>
      <c r="PCD243" s="60"/>
      <c r="PCE243" s="60"/>
      <c r="PCF243" s="60"/>
      <c r="PCG243" s="60"/>
      <c r="PCH243" s="60"/>
      <c r="PCI243" s="60"/>
      <c r="PCJ243" s="60"/>
      <c r="PCK243" s="60"/>
      <c r="PCL243" s="60"/>
      <c r="PCM243" s="60"/>
      <c r="PCN243" s="60"/>
      <c r="PCO243" s="60"/>
      <c r="PCP243" s="60"/>
      <c r="PCQ243" s="60"/>
      <c r="PCR243" s="60"/>
      <c r="PCS243" s="60"/>
      <c r="PCT243" s="60"/>
      <c r="PCU243" s="60"/>
      <c r="PCV243" s="60"/>
      <c r="PCW243" s="60"/>
      <c r="PCX243" s="60"/>
      <c r="PCY243" s="60"/>
      <c r="PCZ243" s="60"/>
      <c r="PDA243" s="60"/>
      <c r="PDB243" s="60"/>
      <c r="PDC243" s="60"/>
      <c r="PDD243" s="60"/>
      <c r="PDE243" s="60"/>
      <c r="PDF243" s="60"/>
      <c r="PDG243" s="60"/>
      <c r="PDH243" s="60"/>
      <c r="PDI243" s="60"/>
      <c r="PDJ243" s="60"/>
      <c r="PDK243" s="60"/>
      <c r="PDL243" s="60"/>
      <c r="PDM243" s="60"/>
      <c r="PDN243" s="60"/>
      <c r="PDO243" s="60"/>
      <c r="PDP243" s="60"/>
      <c r="PDQ243" s="60"/>
      <c r="PDR243" s="60"/>
      <c r="PDS243" s="60"/>
      <c r="PDT243" s="60"/>
      <c r="PDU243" s="60"/>
      <c r="PDV243" s="60"/>
      <c r="PDW243" s="60"/>
      <c r="PDX243" s="60"/>
      <c r="PDY243" s="60"/>
      <c r="PDZ243" s="60"/>
      <c r="PEA243" s="60"/>
      <c r="PEB243" s="60"/>
      <c r="PEC243" s="60"/>
      <c r="PED243" s="60"/>
      <c r="PEE243" s="60"/>
      <c r="PEF243" s="60"/>
      <c r="PEG243" s="60"/>
      <c r="PEH243" s="60"/>
      <c r="PEI243" s="60"/>
      <c r="PEJ243" s="60"/>
      <c r="PEK243" s="60"/>
      <c r="PEL243" s="60"/>
      <c r="PEM243" s="60"/>
      <c r="PEN243" s="60"/>
      <c r="PEO243" s="60"/>
      <c r="PEP243" s="60"/>
      <c r="PEQ243" s="60"/>
      <c r="PER243" s="60"/>
      <c r="PES243" s="60"/>
      <c r="PET243" s="60"/>
      <c r="PEU243" s="60"/>
      <c r="PEV243" s="60"/>
      <c r="PEW243" s="60"/>
      <c r="PEX243" s="60"/>
      <c r="PEY243" s="60"/>
      <c r="PEZ243" s="60"/>
      <c r="PFA243" s="60"/>
      <c r="PFB243" s="60"/>
      <c r="PFC243" s="60"/>
      <c r="PFD243" s="60"/>
      <c r="PFE243" s="60"/>
      <c r="PFF243" s="60"/>
      <c r="PFG243" s="60"/>
      <c r="PFH243" s="60"/>
      <c r="PFI243" s="60"/>
      <c r="PFJ243" s="60"/>
      <c r="PFK243" s="60"/>
      <c r="PFL243" s="60"/>
      <c r="PFM243" s="60"/>
      <c r="PFN243" s="60"/>
      <c r="PFO243" s="60"/>
      <c r="PFP243" s="60"/>
      <c r="PFQ243" s="60"/>
      <c r="PFR243" s="60"/>
      <c r="PFS243" s="60"/>
      <c r="PFT243" s="60"/>
      <c r="PFU243" s="60"/>
      <c r="PFV243" s="60"/>
      <c r="PFW243" s="60"/>
      <c r="PFX243" s="60"/>
      <c r="PFY243" s="60"/>
      <c r="PFZ243" s="60"/>
      <c r="PGA243" s="60"/>
      <c r="PGB243" s="60"/>
      <c r="PGC243" s="60"/>
      <c r="PGD243" s="60"/>
      <c r="PGE243" s="60"/>
      <c r="PGF243" s="60"/>
      <c r="PGG243" s="60"/>
      <c r="PGH243" s="60"/>
      <c r="PGI243" s="60"/>
      <c r="PGJ243" s="60"/>
      <c r="PGK243" s="60"/>
      <c r="PGL243" s="60"/>
      <c r="PGM243" s="60"/>
      <c r="PGN243" s="60"/>
      <c r="PGO243" s="60"/>
      <c r="PGP243" s="60"/>
      <c r="PGQ243" s="60"/>
      <c r="PGR243" s="60"/>
      <c r="PGS243" s="60"/>
      <c r="PGT243" s="60"/>
      <c r="PGU243" s="60"/>
      <c r="PGV243" s="60"/>
      <c r="PGW243" s="60"/>
      <c r="PGX243" s="60"/>
      <c r="PGY243" s="60"/>
      <c r="PGZ243" s="60"/>
      <c r="PHA243" s="60"/>
      <c r="PHB243" s="60"/>
      <c r="PHC243" s="60"/>
      <c r="PHD243" s="60"/>
      <c r="PHE243" s="60"/>
      <c r="PHF243" s="60"/>
      <c r="PHG243" s="60"/>
      <c r="PHH243" s="60"/>
      <c r="PHI243" s="60"/>
      <c r="PHJ243" s="60"/>
      <c r="PHK243" s="60"/>
      <c r="PHL243" s="60"/>
      <c r="PHM243" s="60"/>
      <c r="PHN243" s="60"/>
      <c r="PHO243" s="60"/>
      <c r="PHP243" s="60"/>
      <c r="PHQ243" s="60"/>
      <c r="PHR243" s="60"/>
      <c r="PHS243" s="60"/>
      <c r="PHT243" s="60"/>
      <c r="PHU243" s="60"/>
      <c r="PHV243" s="60"/>
      <c r="PHW243" s="60"/>
      <c r="PHX243" s="60"/>
      <c r="PHY243" s="60"/>
      <c r="PHZ243" s="60"/>
      <c r="PIA243" s="60"/>
      <c r="PIB243" s="60"/>
      <c r="PIC243" s="60"/>
      <c r="PID243" s="60"/>
      <c r="PIE243" s="60"/>
      <c r="PIF243" s="60"/>
      <c r="PIG243" s="60"/>
      <c r="PIH243" s="60"/>
      <c r="PII243" s="60"/>
      <c r="PIJ243" s="60"/>
      <c r="PIK243" s="60"/>
      <c r="PIL243" s="60"/>
      <c r="PIM243" s="60"/>
      <c r="PIN243" s="60"/>
      <c r="PIO243" s="60"/>
      <c r="PIP243" s="60"/>
      <c r="PIQ243" s="60"/>
      <c r="PIR243" s="60"/>
      <c r="PIS243" s="60"/>
      <c r="PIT243" s="60"/>
      <c r="PIU243" s="60"/>
      <c r="PIV243" s="60"/>
      <c r="PIW243" s="60"/>
      <c r="PIX243" s="60"/>
      <c r="PIY243" s="60"/>
      <c r="PIZ243" s="60"/>
      <c r="PJA243" s="60"/>
      <c r="PJB243" s="60"/>
      <c r="PJC243" s="60"/>
      <c r="PJD243" s="60"/>
      <c r="PJE243" s="60"/>
      <c r="PJF243" s="60"/>
      <c r="PJG243" s="60"/>
      <c r="PJH243" s="60"/>
      <c r="PJI243" s="60"/>
      <c r="PJJ243" s="60"/>
      <c r="PJK243" s="60"/>
      <c r="PJL243" s="60"/>
      <c r="PJM243" s="60"/>
      <c r="PJN243" s="60"/>
      <c r="PJO243" s="60"/>
      <c r="PJP243" s="60"/>
      <c r="PJQ243" s="60"/>
      <c r="PJR243" s="60"/>
      <c r="PJS243" s="60"/>
      <c r="PJT243" s="60"/>
      <c r="PJU243" s="60"/>
      <c r="PJV243" s="60"/>
      <c r="PJW243" s="60"/>
      <c r="PJX243" s="60"/>
      <c r="PJY243" s="60"/>
      <c r="PJZ243" s="60"/>
      <c r="PKA243" s="60"/>
      <c r="PKB243" s="60"/>
      <c r="PKC243" s="60"/>
      <c r="PKD243" s="60"/>
      <c r="PKE243" s="60"/>
      <c r="PKF243" s="60"/>
      <c r="PKG243" s="60"/>
      <c r="PKH243" s="60"/>
      <c r="PKI243" s="60"/>
      <c r="PKJ243" s="60"/>
      <c r="PKK243" s="60"/>
      <c r="PKL243" s="60"/>
      <c r="PKM243" s="60"/>
      <c r="PKN243" s="60"/>
      <c r="PKO243" s="60"/>
      <c r="PKP243" s="60"/>
      <c r="PKQ243" s="60"/>
      <c r="PKR243" s="60"/>
      <c r="PKS243" s="60"/>
      <c r="PKT243" s="60"/>
      <c r="PKU243" s="60"/>
      <c r="PKV243" s="60"/>
      <c r="PKW243" s="60"/>
      <c r="PKX243" s="60"/>
      <c r="PKY243" s="60"/>
      <c r="PKZ243" s="60"/>
      <c r="PLA243" s="60"/>
      <c r="PLB243" s="60"/>
      <c r="PLC243" s="60"/>
      <c r="PLD243" s="60"/>
      <c r="PLE243" s="60"/>
      <c r="PLF243" s="60"/>
      <c r="PLG243" s="60"/>
      <c r="PLH243" s="60"/>
      <c r="PLI243" s="60"/>
      <c r="PLJ243" s="60"/>
      <c r="PLK243" s="60"/>
      <c r="PLL243" s="60"/>
      <c r="PLM243" s="60"/>
      <c r="PLN243" s="60"/>
      <c r="PLO243" s="60"/>
      <c r="PLP243" s="60"/>
      <c r="PLQ243" s="60"/>
      <c r="PLR243" s="60"/>
      <c r="PLS243" s="60"/>
      <c r="PLT243" s="60"/>
      <c r="PLU243" s="60"/>
      <c r="PLV243" s="60"/>
      <c r="PLW243" s="60"/>
      <c r="PLX243" s="60"/>
      <c r="PLY243" s="60"/>
      <c r="PLZ243" s="60"/>
      <c r="PMA243" s="60"/>
      <c r="PMB243" s="60"/>
      <c r="PMC243" s="60"/>
      <c r="PMD243" s="60"/>
      <c r="PME243" s="60"/>
      <c r="PMF243" s="60"/>
      <c r="PMG243" s="60"/>
      <c r="PMH243" s="60"/>
      <c r="PMI243" s="60"/>
      <c r="PMJ243" s="60"/>
      <c r="PMK243" s="60"/>
      <c r="PML243" s="60"/>
      <c r="PMM243" s="60"/>
      <c r="PMN243" s="60"/>
      <c r="PMO243" s="60"/>
      <c r="PMP243" s="60"/>
      <c r="PMQ243" s="60"/>
      <c r="PMR243" s="60"/>
      <c r="PMS243" s="60"/>
      <c r="PMT243" s="60"/>
      <c r="PMU243" s="60"/>
      <c r="PMV243" s="60"/>
      <c r="PMW243" s="60"/>
      <c r="PMX243" s="60"/>
      <c r="PMY243" s="60"/>
      <c r="PMZ243" s="60"/>
      <c r="PNA243" s="60"/>
      <c r="PNB243" s="60"/>
      <c r="PNC243" s="60"/>
      <c r="PND243" s="60"/>
      <c r="PNE243" s="60"/>
      <c r="PNF243" s="60"/>
      <c r="PNG243" s="60"/>
      <c r="PNH243" s="60"/>
      <c r="PNI243" s="60"/>
      <c r="PNJ243" s="60"/>
      <c r="PNK243" s="60"/>
      <c r="PNL243" s="60"/>
      <c r="PNM243" s="60"/>
      <c r="PNN243" s="60"/>
      <c r="PNO243" s="60"/>
      <c r="PNP243" s="60"/>
      <c r="PNQ243" s="60"/>
      <c r="PNR243" s="60"/>
      <c r="PNS243" s="60"/>
      <c r="PNT243" s="60"/>
      <c r="PNU243" s="60"/>
      <c r="PNV243" s="60"/>
      <c r="PNW243" s="60"/>
      <c r="PNX243" s="60"/>
      <c r="PNY243" s="60"/>
      <c r="PNZ243" s="60"/>
      <c r="POA243" s="60"/>
      <c r="POB243" s="60"/>
      <c r="POC243" s="60"/>
      <c r="POD243" s="60"/>
      <c r="POE243" s="60"/>
      <c r="POF243" s="60"/>
      <c r="POG243" s="60"/>
      <c r="POH243" s="60"/>
      <c r="POI243" s="60"/>
      <c r="POJ243" s="60"/>
      <c r="POK243" s="60"/>
      <c r="POL243" s="60"/>
      <c r="POM243" s="60"/>
      <c r="PON243" s="60"/>
      <c r="POO243" s="60"/>
      <c r="POP243" s="60"/>
      <c r="POQ243" s="60"/>
      <c r="POR243" s="60"/>
      <c r="POS243" s="60"/>
      <c r="POT243" s="60"/>
      <c r="POU243" s="60"/>
      <c r="POV243" s="60"/>
      <c r="POW243" s="60"/>
      <c r="POX243" s="60"/>
      <c r="POY243" s="60"/>
      <c r="POZ243" s="60"/>
      <c r="PPA243" s="60"/>
      <c r="PPB243" s="60"/>
      <c r="PPC243" s="60"/>
      <c r="PPD243" s="60"/>
      <c r="PPE243" s="60"/>
      <c r="PPF243" s="60"/>
      <c r="PPG243" s="60"/>
      <c r="PPH243" s="60"/>
      <c r="PPI243" s="60"/>
      <c r="PPJ243" s="60"/>
      <c r="PPK243" s="60"/>
      <c r="PPL243" s="60"/>
      <c r="PPM243" s="60"/>
      <c r="PPN243" s="60"/>
      <c r="PPO243" s="60"/>
      <c r="PPP243" s="60"/>
      <c r="PPQ243" s="60"/>
      <c r="PPR243" s="60"/>
      <c r="PPS243" s="60"/>
      <c r="PPT243" s="60"/>
      <c r="PPU243" s="60"/>
      <c r="PPV243" s="60"/>
      <c r="PPW243" s="60"/>
      <c r="PPX243" s="60"/>
      <c r="PPY243" s="60"/>
      <c r="PPZ243" s="60"/>
      <c r="PQA243" s="60"/>
      <c r="PQB243" s="60"/>
      <c r="PQC243" s="60"/>
      <c r="PQD243" s="60"/>
      <c r="PQE243" s="60"/>
      <c r="PQF243" s="60"/>
      <c r="PQG243" s="60"/>
      <c r="PQH243" s="60"/>
      <c r="PQI243" s="60"/>
      <c r="PQJ243" s="60"/>
      <c r="PQK243" s="60"/>
      <c r="PQL243" s="60"/>
      <c r="PQM243" s="60"/>
      <c r="PQN243" s="60"/>
      <c r="PQO243" s="60"/>
      <c r="PQP243" s="60"/>
      <c r="PQQ243" s="60"/>
      <c r="PQR243" s="60"/>
      <c r="PQS243" s="60"/>
      <c r="PQT243" s="60"/>
      <c r="PQU243" s="60"/>
      <c r="PQV243" s="60"/>
      <c r="PQW243" s="60"/>
      <c r="PQX243" s="60"/>
      <c r="PQY243" s="60"/>
      <c r="PQZ243" s="60"/>
      <c r="PRA243" s="60"/>
      <c r="PRB243" s="60"/>
      <c r="PRC243" s="60"/>
      <c r="PRD243" s="60"/>
      <c r="PRE243" s="60"/>
      <c r="PRF243" s="60"/>
      <c r="PRG243" s="60"/>
      <c r="PRH243" s="60"/>
      <c r="PRI243" s="60"/>
      <c r="PRJ243" s="60"/>
      <c r="PRK243" s="60"/>
      <c r="PRL243" s="60"/>
      <c r="PRM243" s="60"/>
      <c r="PRN243" s="60"/>
      <c r="PRO243" s="60"/>
      <c r="PRP243" s="60"/>
      <c r="PRQ243" s="60"/>
      <c r="PRR243" s="60"/>
      <c r="PRS243" s="60"/>
      <c r="PRT243" s="60"/>
      <c r="PRU243" s="60"/>
      <c r="PRV243" s="60"/>
      <c r="PRW243" s="60"/>
      <c r="PRX243" s="60"/>
      <c r="PRY243" s="60"/>
      <c r="PRZ243" s="60"/>
      <c r="PSA243" s="60"/>
      <c r="PSB243" s="60"/>
      <c r="PSC243" s="60"/>
      <c r="PSD243" s="60"/>
      <c r="PSE243" s="60"/>
      <c r="PSF243" s="60"/>
      <c r="PSG243" s="60"/>
      <c r="PSH243" s="60"/>
      <c r="PSI243" s="60"/>
      <c r="PSJ243" s="60"/>
      <c r="PSK243" s="60"/>
      <c r="PSL243" s="60"/>
      <c r="PSM243" s="60"/>
      <c r="PSN243" s="60"/>
      <c r="PSO243" s="60"/>
      <c r="PSP243" s="60"/>
      <c r="PSQ243" s="60"/>
      <c r="PSR243" s="60"/>
      <c r="PSS243" s="60"/>
      <c r="PST243" s="60"/>
      <c r="PSU243" s="60"/>
      <c r="PSV243" s="60"/>
      <c r="PSW243" s="60"/>
      <c r="PSX243" s="60"/>
      <c r="PSY243" s="60"/>
      <c r="PSZ243" s="60"/>
      <c r="PTA243" s="60"/>
      <c r="PTB243" s="60"/>
      <c r="PTC243" s="60"/>
      <c r="PTD243" s="60"/>
      <c r="PTE243" s="60"/>
      <c r="PTF243" s="60"/>
      <c r="PTG243" s="60"/>
      <c r="PTH243" s="60"/>
      <c r="PTI243" s="60"/>
      <c r="PTJ243" s="60"/>
      <c r="PTK243" s="60"/>
      <c r="PTL243" s="60"/>
      <c r="PTM243" s="60"/>
      <c r="PTN243" s="60"/>
      <c r="PTO243" s="60"/>
      <c r="PTP243" s="60"/>
      <c r="PTQ243" s="60"/>
      <c r="PTR243" s="60"/>
      <c r="PTS243" s="60"/>
      <c r="PTT243" s="60"/>
      <c r="PTU243" s="60"/>
      <c r="PTV243" s="60"/>
      <c r="PTW243" s="60"/>
      <c r="PTX243" s="60"/>
      <c r="PTY243" s="60"/>
      <c r="PTZ243" s="60"/>
      <c r="PUA243" s="60"/>
      <c r="PUB243" s="60"/>
      <c r="PUC243" s="60"/>
      <c r="PUD243" s="60"/>
      <c r="PUE243" s="60"/>
      <c r="PUF243" s="60"/>
      <c r="PUG243" s="60"/>
      <c r="PUH243" s="60"/>
      <c r="PUI243" s="60"/>
      <c r="PUJ243" s="60"/>
      <c r="PUK243" s="60"/>
      <c r="PUL243" s="60"/>
      <c r="PUM243" s="60"/>
      <c r="PUN243" s="60"/>
      <c r="PUO243" s="60"/>
      <c r="PUP243" s="60"/>
      <c r="PUQ243" s="60"/>
      <c r="PUR243" s="60"/>
      <c r="PUS243" s="60"/>
      <c r="PUT243" s="60"/>
      <c r="PUU243" s="60"/>
      <c r="PUV243" s="60"/>
      <c r="PUW243" s="60"/>
      <c r="PUX243" s="60"/>
      <c r="PUY243" s="60"/>
      <c r="PUZ243" s="60"/>
      <c r="PVA243" s="60"/>
      <c r="PVB243" s="60"/>
      <c r="PVC243" s="60"/>
      <c r="PVD243" s="60"/>
      <c r="PVE243" s="60"/>
      <c r="PVF243" s="60"/>
      <c r="PVG243" s="60"/>
      <c r="PVH243" s="60"/>
      <c r="PVI243" s="60"/>
      <c r="PVJ243" s="60"/>
      <c r="PVK243" s="60"/>
      <c r="PVL243" s="60"/>
      <c r="PVM243" s="60"/>
      <c r="PVN243" s="60"/>
      <c r="PVO243" s="60"/>
      <c r="PVP243" s="60"/>
      <c r="PVQ243" s="60"/>
      <c r="PVR243" s="60"/>
      <c r="PVS243" s="60"/>
      <c r="PVT243" s="60"/>
      <c r="PVU243" s="60"/>
      <c r="PVV243" s="60"/>
      <c r="PVW243" s="60"/>
      <c r="PVX243" s="60"/>
      <c r="PVY243" s="60"/>
      <c r="PVZ243" s="60"/>
      <c r="PWA243" s="60"/>
      <c r="PWB243" s="60"/>
      <c r="PWC243" s="60"/>
      <c r="PWD243" s="60"/>
      <c r="PWE243" s="60"/>
      <c r="PWF243" s="60"/>
      <c r="PWG243" s="60"/>
      <c r="PWH243" s="60"/>
      <c r="PWI243" s="60"/>
      <c r="PWJ243" s="60"/>
      <c r="PWK243" s="60"/>
      <c r="PWL243" s="60"/>
      <c r="PWM243" s="60"/>
      <c r="PWN243" s="60"/>
      <c r="PWO243" s="60"/>
      <c r="PWP243" s="60"/>
      <c r="PWQ243" s="60"/>
      <c r="PWR243" s="60"/>
      <c r="PWS243" s="60"/>
      <c r="PWT243" s="60"/>
      <c r="PWU243" s="60"/>
      <c r="PWV243" s="60"/>
      <c r="PWW243" s="60"/>
      <c r="PWX243" s="60"/>
      <c r="PWY243" s="60"/>
      <c r="PWZ243" s="60"/>
      <c r="PXA243" s="60"/>
      <c r="PXB243" s="60"/>
      <c r="PXC243" s="60"/>
      <c r="PXD243" s="60"/>
      <c r="PXE243" s="60"/>
      <c r="PXF243" s="60"/>
      <c r="PXG243" s="60"/>
      <c r="PXH243" s="60"/>
      <c r="PXI243" s="60"/>
      <c r="PXJ243" s="60"/>
      <c r="PXK243" s="60"/>
      <c r="PXL243" s="60"/>
      <c r="PXM243" s="60"/>
      <c r="PXN243" s="60"/>
      <c r="PXO243" s="60"/>
      <c r="PXP243" s="60"/>
      <c r="PXQ243" s="60"/>
      <c r="PXR243" s="60"/>
      <c r="PXS243" s="60"/>
      <c r="PXT243" s="60"/>
      <c r="PXU243" s="60"/>
      <c r="PXV243" s="60"/>
      <c r="PXW243" s="60"/>
      <c r="PXX243" s="60"/>
      <c r="PXY243" s="60"/>
      <c r="PXZ243" s="60"/>
      <c r="PYA243" s="60"/>
      <c r="PYB243" s="60"/>
      <c r="PYC243" s="60"/>
      <c r="PYD243" s="60"/>
      <c r="PYE243" s="60"/>
      <c r="PYF243" s="60"/>
      <c r="PYG243" s="60"/>
      <c r="PYH243" s="60"/>
      <c r="PYI243" s="60"/>
      <c r="PYJ243" s="60"/>
      <c r="PYK243" s="60"/>
      <c r="PYL243" s="60"/>
      <c r="PYM243" s="60"/>
      <c r="PYN243" s="60"/>
      <c r="PYO243" s="60"/>
      <c r="PYP243" s="60"/>
      <c r="PYQ243" s="60"/>
      <c r="PYR243" s="60"/>
      <c r="PYS243" s="60"/>
      <c r="PYT243" s="60"/>
      <c r="PYU243" s="60"/>
      <c r="PYV243" s="60"/>
      <c r="PYW243" s="60"/>
      <c r="PYX243" s="60"/>
      <c r="PYY243" s="60"/>
      <c r="PYZ243" s="60"/>
      <c r="PZA243" s="60"/>
      <c r="PZB243" s="60"/>
      <c r="PZC243" s="60"/>
      <c r="PZD243" s="60"/>
      <c r="PZE243" s="60"/>
      <c r="PZF243" s="60"/>
      <c r="PZG243" s="60"/>
      <c r="PZH243" s="60"/>
      <c r="PZI243" s="60"/>
      <c r="PZJ243" s="60"/>
      <c r="PZK243" s="60"/>
      <c r="PZL243" s="60"/>
      <c r="PZM243" s="60"/>
      <c r="PZN243" s="60"/>
      <c r="PZO243" s="60"/>
      <c r="PZP243" s="60"/>
      <c r="PZQ243" s="60"/>
      <c r="PZR243" s="60"/>
      <c r="PZS243" s="60"/>
      <c r="PZT243" s="60"/>
      <c r="PZU243" s="60"/>
      <c r="PZV243" s="60"/>
      <c r="PZW243" s="60"/>
      <c r="PZX243" s="60"/>
      <c r="PZY243" s="60"/>
      <c r="PZZ243" s="60"/>
      <c r="QAA243" s="60"/>
      <c r="QAB243" s="60"/>
      <c r="QAC243" s="60"/>
      <c r="QAD243" s="60"/>
      <c r="QAE243" s="60"/>
      <c r="QAF243" s="60"/>
      <c r="QAG243" s="60"/>
      <c r="QAH243" s="60"/>
      <c r="QAI243" s="60"/>
      <c r="QAJ243" s="60"/>
      <c r="QAK243" s="60"/>
      <c r="QAL243" s="60"/>
      <c r="QAM243" s="60"/>
      <c r="QAN243" s="60"/>
      <c r="QAO243" s="60"/>
      <c r="QAP243" s="60"/>
      <c r="QAQ243" s="60"/>
      <c r="QAR243" s="60"/>
      <c r="QAS243" s="60"/>
      <c r="QAT243" s="60"/>
      <c r="QAU243" s="60"/>
      <c r="QAV243" s="60"/>
      <c r="QAW243" s="60"/>
      <c r="QAX243" s="60"/>
      <c r="QAY243" s="60"/>
      <c r="QAZ243" s="60"/>
      <c r="QBA243" s="60"/>
      <c r="QBB243" s="60"/>
      <c r="QBC243" s="60"/>
      <c r="QBD243" s="60"/>
      <c r="QBE243" s="60"/>
      <c r="QBF243" s="60"/>
      <c r="QBG243" s="60"/>
      <c r="QBH243" s="60"/>
      <c r="QBI243" s="60"/>
      <c r="QBJ243" s="60"/>
      <c r="QBK243" s="60"/>
      <c r="QBL243" s="60"/>
      <c r="QBM243" s="60"/>
      <c r="QBN243" s="60"/>
      <c r="QBO243" s="60"/>
      <c r="QBP243" s="60"/>
      <c r="QBQ243" s="60"/>
      <c r="QBR243" s="60"/>
      <c r="QBS243" s="60"/>
      <c r="QBT243" s="60"/>
      <c r="QBU243" s="60"/>
      <c r="QBV243" s="60"/>
      <c r="QBW243" s="60"/>
      <c r="QBX243" s="60"/>
      <c r="QBY243" s="60"/>
      <c r="QBZ243" s="60"/>
      <c r="QCA243" s="60"/>
      <c r="QCB243" s="60"/>
      <c r="QCC243" s="60"/>
      <c r="QCD243" s="60"/>
      <c r="QCE243" s="60"/>
      <c r="QCF243" s="60"/>
      <c r="QCG243" s="60"/>
      <c r="QCH243" s="60"/>
      <c r="QCI243" s="60"/>
      <c r="QCJ243" s="60"/>
      <c r="QCK243" s="60"/>
      <c r="QCL243" s="60"/>
      <c r="QCM243" s="60"/>
      <c r="QCN243" s="60"/>
      <c r="QCO243" s="60"/>
      <c r="QCP243" s="60"/>
      <c r="QCQ243" s="60"/>
      <c r="QCR243" s="60"/>
      <c r="QCS243" s="60"/>
      <c r="QCT243" s="60"/>
      <c r="QCU243" s="60"/>
      <c r="QCV243" s="60"/>
      <c r="QCW243" s="60"/>
      <c r="QCX243" s="60"/>
      <c r="QCY243" s="60"/>
      <c r="QCZ243" s="60"/>
      <c r="QDA243" s="60"/>
      <c r="QDB243" s="60"/>
      <c r="QDC243" s="60"/>
      <c r="QDD243" s="60"/>
      <c r="QDE243" s="60"/>
      <c r="QDF243" s="60"/>
      <c r="QDG243" s="60"/>
      <c r="QDH243" s="60"/>
      <c r="QDI243" s="60"/>
      <c r="QDJ243" s="60"/>
      <c r="QDK243" s="60"/>
      <c r="QDL243" s="60"/>
      <c r="QDM243" s="60"/>
      <c r="QDN243" s="60"/>
      <c r="QDO243" s="60"/>
      <c r="QDP243" s="60"/>
      <c r="QDQ243" s="60"/>
      <c r="QDR243" s="60"/>
      <c r="QDS243" s="60"/>
      <c r="QDT243" s="60"/>
      <c r="QDU243" s="60"/>
      <c r="QDV243" s="60"/>
      <c r="QDW243" s="60"/>
      <c r="QDX243" s="60"/>
      <c r="QDY243" s="60"/>
      <c r="QDZ243" s="60"/>
      <c r="QEA243" s="60"/>
      <c r="QEB243" s="60"/>
      <c r="QEC243" s="60"/>
      <c r="QED243" s="60"/>
      <c r="QEE243" s="60"/>
      <c r="QEF243" s="60"/>
      <c r="QEG243" s="60"/>
      <c r="QEH243" s="60"/>
      <c r="QEI243" s="60"/>
      <c r="QEJ243" s="60"/>
      <c r="QEK243" s="60"/>
      <c r="QEL243" s="60"/>
      <c r="QEM243" s="60"/>
      <c r="QEN243" s="60"/>
      <c r="QEO243" s="60"/>
      <c r="QEP243" s="60"/>
      <c r="QEQ243" s="60"/>
      <c r="QER243" s="60"/>
      <c r="QES243" s="60"/>
      <c r="QET243" s="60"/>
      <c r="QEU243" s="60"/>
      <c r="QEV243" s="60"/>
      <c r="QEW243" s="60"/>
      <c r="QEX243" s="60"/>
      <c r="QEY243" s="60"/>
      <c r="QEZ243" s="60"/>
      <c r="QFA243" s="60"/>
      <c r="QFB243" s="60"/>
      <c r="QFC243" s="60"/>
      <c r="QFD243" s="60"/>
      <c r="QFE243" s="60"/>
      <c r="QFF243" s="60"/>
      <c r="QFG243" s="60"/>
      <c r="QFH243" s="60"/>
      <c r="QFI243" s="60"/>
      <c r="QFJ243" s="60"/>
      <c r="QFK243" s="60"/>
      <c r="QFL243" s="60"/>
      <c r="QFM243" s="60"/>
      <c r="QFN243" s="60"/>
      <c r="QFO243" s="60"/>
      <c r="QFP243" s="60"/>
      <c r="QFQ243" s="60"/>
      <c r="QFR243" s="60"/>
      <c r="QFS243" s="60"/>
      <c r="QFT243" s="60"/>
      <c r="QFU243" s="60"/>
      <c r="QFV243" s="60"/>
      <c r="QFW243" s="60"/>
      <c r="QFX243" s="60"/>
      <c r="QFY243" s="60"/>
      <c r="QFZ243" s="60"/>
      <c r="QGA243" s="60"/>
      <c r="QGB243" s="60"/>
      <c r="QGC243" s="60"/>
      <c r="QGD243" s="60"/>
      <c r="QGE243" s="60"/>
      <c r="QGF243" s="60"/>
      <c r="QGG243" s="60"/>
      <c r="QGH243" s="60"/>
      <c r="QGI243" s="60"/>
      <c r="QGJ243" s="60"/>
      <c r="QGK243" s="60"/>
      <c r="QGL243" s="60"/>
      <c r="QGM243" s="60"/>
      <c r="QGN243" s="60"/>
      <c r="QGO243" s="60"/>
      <c r="QGP243" s="60"/>
      <c r="QGQ243" s="60"/>
      <c r="QGR243" s="60"/>
      <c r="QGS243" s="60"/>
      <c r="QGT243" s="60"/>
      <c r="QGU243" s="60"/>
      <c r="QGV243" s="60"/>
      <c r="QGW243" s="60"/>
      <c r="QGX243" s="60"/>
      <c r="QGY243" s="60"/>
      <c r="QGZ243" s="60"/>
      <c r="QHA243" s="60"/>
      <c r="QHB243" s="60"/>
      <c r="QHC243" s="60"/>
      <c r="QHD243" s="60"/>
      <c r="QHE243" s="60"/>
      <c r="QHF243" s="60"/>
      <c r="QHG243" s="60"/>
      <c r="QHH243" s="60"/>
      <c r="QHI243" s="60"/>
      <c r="QHJ243" s="60"/>
      <c r="QHK243" s="60"/>
      <c r="QHL243" s="60"/>
      <c r="QHM243" s="60"/>
      <c r="QHN243" s="60"/>
      <c r="QHO243" s="60"/>
      <c r="QHP243" s="60"/>
      <c r="QHQ243" s="60"/>
      <c r="QHR243" s="60"/>
      <c r="QHS243" s="60"/>
      <c r="QHT243" s="60"/>
      <c r="QHU243" s="60"/>
      <c r="QHV243" s="60"/>
      <c r="QHW243" s="60"/>
      <c r="QHX243" s="60"/>
      <c r="QHY243" s="60"/>
      <c r="QHZ243" s="60"/>
      <c r="QIA243" s="60"/>
      <c r="QIB243" s="60"/>
      <c r="QIC243" s="60"/>
      <c r="QID243" s="60"/>
      <c r="QIE243" s="60"/>
      <c r="QIF243" s="60"/>
      <c r="QIG243" s="60"/>
      <c r="QIH243" s="60"/>
      <c r="QII243" s="60"/>
      <c r="QIJ243" s="60"/>
      <c r="QIK243" s="60"/>
      <c r="QIL243" s="60"/>
      <c r="QIM243" s="60"/>
      <c r="QIN243" s="60"/>
      <c r="QIO243" s="60"/>
      <c r="QIP243" s="60"/>
      <c r="QIQ243" s="60"/>
      <c r="QIR243" s="60"/>
      <c r="QIS243" s="60"/>
      <c r="QIT243" s="60"/>
      <c r="QIU243" s="60"/>
      <c r="QIV243" s="60"/>
      <c r="QIW243" s="60"/>
      <c r="QIX243" s="60"/>
      <c r="QIY243" s="60"/>
      <c r="QIZ243" s="60"/>
      <c r="QJA243" s="60"/>
      <c r="QJB243" s="60"/>
      <c r="QJC243" s="60"/>
      <c r="QJD243" s="60"/>
      <c r="QJE243" s="60"/>
      <c r="QJF243" s="60"/>
      <c r="QJG243" s="60"/>
      <c r="QJH243" s="60"/>
      <c r="QJI243" s="60"/>
      <c r="QJJ243" s="60"/>
      <c r="QJK243" s="60"/>
      <c r="QJL243" s="60"/>
      <c r="QJM243" s="60"/>
      <c r="QJN243" s="60"/>
      <c r="QJO243" s="60"/>
      <c r="QJP243" s="60"/>
      <c r="QJQ243" s="60"/>
      <c r="QJR243" s="60"/>
      <c r="QJS243" s="60"/>
      <c r="QJT243" s="60"/>
      <c r="QJU243" s="60"/>
      <c r="QJV243" s="60"/>
      <c r="QJW243" s="60"/>
      <c r="QJX243" s="60"/>
      <c r="QJY243" s="60"/>
      <c r="QJZ243" s="60"/>
      <c r="QKA243" s="60"/>
      <c r="QKB243" s="60"/>
      <c r="QKC243" s="60"/>
      <c r="QKD243" s="60"/>
      <c r="QKE243" s="60"/>
      <c r="QKF243" s="60"/>
      <c r="QKG243" s="60"/>
      <c r="QKH243" s="60"/>
      <c r="QKI243" s="60"/>
      <c r="QKJ243" s="60"/>
      <c r="QKK243" s="60"/>
      <c r="QKL243" s="60"/>
      <c r="QKM243" s="60"/>
      <c r="QKN243" s="60"/>
      <c r="QKO243" s="60"/>
      <c r="QKP243" s="60"/>
      <c r="QKQ243" s="60"/>
      <c r="QKR243" s="60"/>
      <c r="QKS243" s="60"/>
      <c r="QKT243" s="60"/>
      <c r="QKU243" s="60"/>
      <c r="QKV243" s="60"/>
      <c r="QKW243" s="60"/>
      <c r="QKX243" s="60"/>
      <c r="QKY243" s="60"/>
      <c r="QKZ243" s="60"/>
      <c r="QLA243" s="60"/>
      <c r="QLB243" s="60"/>
      <c r="QLC243" s="60"/>
      <c r="QLD243" s="60"/>
      <c r="QLE243" s="60"/>
      <c r="QLF243" s="60"/>
      <c r="QLG243" s="60"/>
      <c r="QLH243" s="60"/>
      <c r="QLI243" s="60"/>
      <c r="QLJ243" s="60"/>
      <c r="QLK243" s="60"/>
      <c r="QLL243" s="60"/>
      <c r="QLM243" s="60"/>
      <c r="QLN243" s="60"/>
      <c r="QLO243" s="60"/>
      <c r="QLP243" s="60"/>
      <c r="QLQ243" s="60"/>
      <c r="QLR243" s="60"/>
      <c r="QLS243" s="60"/>
      <c r="QLT243" s="60"/>
      <c r="QLU243" s="60"/>
      <c r="QLV243" s="60"/>
      <c r="QLW243" s="60"/>
      <c r="QLX243" s="60"/>
      <c r="QLY243" s="60"/>
      <c r="QLZ243" s="60"/>
      <c r="QMA243" s="60"/>
      <c r="QMB243" s="60"/>
      <c r="QMC243" s="60"/>
      <c r="QMD243" s="60"/>
      <c r="QME243" s="60"/>
      <c r="QMF243" s="60"/>
      <c r="QMG243" s="60"/>
      <c r="QMH243" s="60"/>
      <c r="QMI243" s="60"/>
      <c r="QMJ243" s="60"/>
      <c r="QMK243" s="60"/>
      <c r="QML243" s="60"/>
      <c r="QMM243" s="60"/>
      <c r="QMN243" s="60"/>
      <c r="QMO243" s="60"/>
      <c r="QMP243" s="60"/>
      <c r="QMQ243" s="60"/>
      <c r="QMR243" s="60"/>
      <c r="QMS243" s="60"/>
      <c r="QMT243" s="60"/>
      <c r="QMU243" s="60"/>
      <c r="QMV243" s="60"/>
      <c r="QMW243" s="60"/>
      <c r="QMX243" s="60"/>
      <c r="QMY243" s="60"/>
      <c r="QMZ243" s="60"/>
      <c r="QNA243" s="60"/>
      <c r="QNB243" s="60"/>
      <c r="QNC243" s="60"/>
      <c r="QND243" s="60"/>
      <c r="QNE243" s="60"/>
      <c r="QNF243" s="60"/>
      <c r="QNG243" s="60"/>
      <c r="QNH243" s="60"/>
      <c r="QNI243" s="60"/>
      <c r="QNJ243" s="60"/>
      <c r="QNK243" s="60"/>
      <c r="QNL243" s="60"/>
      <c r="QNM243" s="60"/>
      <c r="QNN243" s="60"/>
      <c r="QNO243" s="60"/>
      <c r="QNP243" s="60"/>
      <c r="QNQ243" s="60"/>
      <c r="QNR243" s="60"/>
      <c r="QNS243" s="60"/>
      <c r="QNT243" s="60"/>
      <c r="QNU243" s="60"/>
      <c r="QNV243" s="60"/>
      <c r="QNW243" s="60"/>
      <c r="QNX243" s="60"/>
      <c r="QNY243" s="60"/>
      <c r="QNZ243" s="60"/>
      <c r="QOA243" s="60"/>
      <c r="QOB243" s="60"/>
      <c r="QOC243" s="60"/>
      <c r="QOD243" s="60"/>
      <c r="QOE243" s="60"/>
      <c r="QOF243" s="60"/>
      <c r="QOG243" s="60"/>
      <c r="QOH243" s="60"/>
      <c r="QOI243" s="60"/>
      <c r="QOJ243" s="60"/>
      <c r="QOK243" s="60"/>
      <c r="QOL243" s="60"/>
      <c r="QOM243" s="60"/>
      <c r="QON243" s="60"/>
      <c r="QOO243" s="60"/>
      <c r="QOP243" s="60"/>
      <c r="QOQ243" s="60"/>
      <c r="QOR243" s="60"/>
      <c r="QOS243" s="60"/>
      <c r="QOT243" s="60"/>
      <c r="QOU243" s="60"/>
      <c r="QOV243" s="60"/>
      <c r="QOW243" s="60"/>
      <c r="QOX243" s="60"/>
      <c r="QOY243" s="60"/>
      <c r="QOZ243" s="60"/>
      <c r="QPA243" s="60"/>
      <c r="QPB243" s="60"/>
      <c r="QPC243" s="60"/>
      <c r="QPD243" s="60"/>
      <c r="QPE243" s="60"/>
      <c r="QPF243" s="60"/>
      <c r="QPG243" s="60"/>
      <c r="QPH243" s="60"/>
      <c r="QPI243" s="60"/>
      <c r="QPJ243" s="60"/>
      <c r="QPK243" s="60"/>
      <c r="QPL243" s="60"/>
      <c r="QPM243" s="60"/>
      <c r="QPN243" s="60"/>
      <c r="QPO243" s="60"/>
      <c r="QPP243" s="60"/>
      <c r="QPQ243" s="60"/>
      <c r="QPR243" s="60"/>
      <c r="QPS243" s="60"/>
      <c r="QPT243" s="60"/>
      <c r="QPU243" s="60"/>
      <c r="QPV243" s="60"/>
      <c r="QPW243" s="60"/>
      <c r="QPX243" s="60"/>
      <c r="QPY243" s="60"/>
      <c r="QPZ243" s="60"/>
      <c r="QQA243" s="60"/>
      <c r="QQB243" s="60"/>
      <c r="QQC243" s="60"/>
      <c r="QQD243" s="60"/>
      <c r="QQE243" s="60"/>
      <c r="QQF243" s="60"/>
      <c r="QQG243" s="60"/>
      <c r="QQH243" s="60"/>
      <c r="QQI243" s="60"/>
      <c r="QQJ243" s="60"/>
      <c r="QQK243" s="60"/>
      <c r="QQL243" s="60"/>
      <c r="QQM243" s="60"/>
      <c r="QQN243" s="60"/>
      <c r="QQO243" s="60"/>
      <c r="QQP243" s="60"/>
      <c r="QQQ243" s="60"/>
      <c r="QQR243" s="60"/>
      <c r="QQS243" s="60"/>
      <c r="QQT243" s="60"/>
      <c r="QQU243" s="60"/>
      <c r="QQV243" s="60"/>
      <c r="QQW243" s="60"/>
      <c r="QQX243" s="60"/>
      <c r="QQY243" s="60"/>
      <c r="QQZ243" s="60"/>
      <c r="QRA243" s="60"/>
      <c r="QRB243" s="60"/>
      <c r="QRC243" s="60"/>
      <c r="QRD243" s="60"/>
      <c r="QRE243" s="60"/>
      <c r="QRF243" s="60"/>
      <c r="QRG243" s="60"/>
      <c r="QRH243" s="60"/>
      <c r="QRI243" s="60"/>
      <c r="QRJ243" s="60"/>
      <c r="QRK243" s="60"/>
      <c r="QRL243" s="60"/>
      <c r="QRM243" s="60"/>
      <c r="QRN243" s="60"/>
      <c r="QRO243" s="60"/>
      <c r="QRP243" s="60"/>
      <c r="QRQ243" s="60"/>
      <c r="QRR243" s="60"/>
      <c r="QRS243" s="60"/>
      <c r="QRT243" s="60"/>
      <c r="QRU243" s="60"/>
      <c r="QRV243" s="60"/>
      <c r="QRW243" s="60"/>
      <c r="QRX243" s="60"/>
      <c r="QRY243" s="60"/>
      <c r="QRZ243" s="60"/>
      <c r="QSA243" s="60"/>
      <c r="QSB243" s="60"/>
      <c r="QSC243" s="60"/>
      <c r="QSD243" s="60"/>
      <c r="QSE243" s="60"/>
      <c r="QSF243" s="60"/>
      <c r="QSG243" s="60"/>
      <c r="QSH243" s="60"/>
      <c r="QSI243" s="60"/>
      <c r="QSJ243" s="60"/>
      <c r="QSK243" s="60"/>
      <c r="QSL243" s="60"/>
      <c r="QSM243" s="60"/>
      <c r="QSN243" s="60"/>
      <c r="QSO243" s="60"/>
      <c r="QSP243" s="60"/>
      <c r="QSQ243" s="60"/>
      <c r="QSR243" s="60"/>
      <c r="QSS243" s="60"/>
      <c r="QST243" s="60"/>
      <c r="QSU243" s="60"/>
      <c r="QSV243" s="60"/>
      <c r="QSW243" s="60"/>
      <c r="QSX243" s="60"/>
      <c r="QSY243" s="60"/>
      <c r="QSZ243" s="60"/>
      <c r="QTA243" s="60"/>
      <c r="QTB243" s="60"/>
      <c r="QTC243" s="60"/>
      <c r="QTD243" s="60"/>
      <c r="QTE243" s="60"/>
      <c r="QTF243" s="60"/>
      <c r="QTG243" s="60"/>
      <c r="QTH243" s="60"/>
      <c r="QTI243" s="60"/>
      <c r="QTJ243" s="60"/>
      <c r="QTK243" s="60"/>
      <c r="QTL243" s="60"/>
      <c r="QTM243" s="60"/>
      <c r="QTN243" s="60"/>
      <c r="QTO243" s="60"/>
      <c r="QTP243" s="60"/>
      <c r="QTQ243" s="60"/>
      <c r="QTR243" s="60"/>
      <c r="QTS243" s="60"/>
      <c r="QTT243" s="60"/>
      <c r="QTU243" s="60"/>
      <c r="QTV243" s="60"/>
      <c r="QTW243" s="60"/>
      <c r="QTX243" s="60"/>
      <c r="QTY243" s="60"/>
      <c r="QTZ243" s="60"/>
      <c r="QUA243" s="60"/>
      <c r="QUB243" s="60"/>
      <c r="QUC243" s="60"/>
      <c r="QUD243" s="60"/>
      <c r="QUE243" s="60"/>
      <c r="QUF243" s="60"/>
      <c r="QUG243" s="60"/>
      <c r="QUH243" s="60"/>
      <c r="QUI243" s="60"/>
      <c r="QUJ243" s="60"/>
      <c r="QUK243" s="60"/>
      <c r="QUL243" s="60"/>
      <c r="QUM243" s="60"/>
      <c r="QUN243" s="60"/>
      <c r="QUO243" s="60"/>
      <c r="QUP243" s="60"/>
      <c r="QUQ243" s="60"/>
      <c r="QUR243" s="60"/>
      <c r="QUS243" s="60"/>
      <c r="QUT243" s="60"/>
      <c r="QUU243" s="60"/>
      <c r="QUV243" s="60"/>
      <c r="QUW243" s="60"/>
      <c r="QUX243" s="60"/>
      <c r="QUY243" s="60"/>
      <c r="QUZ243" s="60"/>
      <c r="QVA243" s="60"/>
      <c r="QVB243" s="60"/>
      <c r="QVC243" s="60"/>
      <c r="QVD243" s="60"/>
      <c r="QVE243" s="60"/>
      <c r="QVF243" s="60"/>
      <c r="QVG243" s="60"/>
      <c r="QVH243" s="60"/>
      <c r="QVI243" s="60"/>
      <c r="QVJ243" s="60"/>
      <c r="QVK243" s="60"/>
      <c r="QVL243" s="60"/>
      <c r="QVM243" s="60"/>
      <c r="QVN243" s="60"/>
      <c r="QVO243" s="60"/>
      <c r="QVP243" s="60"/>
      <c r="QVQ243" s="60"/>
      <c r="QVR243" s="60"/>
      <c r="QVS243" s="60"/>
      <c r="QVT243" s="60"/>
      <c r="QVU243" s="60"/>
      <c r="QVV243" s="60"/>
      <c r="QVW243" s="60"/>
      <c r="QVX243" s="60"/>
      <c r="QVY243" s="60"/>
      <c r="QVZ243" s="60"/>
      <c r="QWA243" s="60"/>
      <c r="QWB243" s="60"/>
      <c r="QWC243" s="60"/>
      <c r="QWD243" s="60"/>
      <c r="QWE243" s="60"/>
      <c r="QWF243" s="60"/>
      <c r="QWG243" s="60"/>
      <c r="QWH243" s="60"/>
      <c r="QWI243" s="60"/>
      <c r="QWJ243" s="60"/>
      <c r="QWK243" s="60"/>
      <c r="QWL243" s="60"/>
      <c r="QWM243" s="60"/>
      <c r="QWN243" s="60"/>
      <c r="QWO243" s="60"/>
      <c r="QWP243" s="60"/>
      <c r="QWQ243" s="60"/>
      <c r="QWR243" s="60"/>
      <c r="QWS243" s="60"/>
      <c r="QWT243" s="60"/>
      <c r="QWU243" s="60"/>
      <c r="QWV243" s="60"/>
      <c r="QWW243" s="60"/>
      <c r="QWX243" s="60"/>
      <c r="QWY243" s="60"/>
      <c r="QWZ243" s="60"/>
      <c r="QXA243" s="60"/>
      <c r="QXB243" s="60"/>
      <c r="QXC243" s="60"/>
      <c r="QXD243" s="60"/>
      <c r="QXE243" s="60"/>
      <c r="QXF243" s="60"/>
      <c r="QXG243" s="60"/>
      <c r="QXH243" s="60"/>
      <c r="QXI243" s="60"/>
      <c r="QXJ243" s="60"/>
      <c r="QXK243" s="60"/>
      <c r="QXL243" s="60"/>
      <c r="QXM243" s="60"/>
      <c r="QXN243" s="60"/>
      <c r="QXO243" s="60"/>
      <c r="QXP243" s="60"/>
      <c r="QXQ243" s="60"/>
      <c r="QXR243" s="60"/>
      <c r="QXS243" s="60"/>
      <c r="QXT243" s="60"/>
      <c r="QXU243" s="60"/>
      <c r="QXV243" s="60"/>
      <c r="QXW243" s="60"/>
      <c r="QXX243" s="60"/>
      <c r="QXY243" s="60"/>
      <c r="QXZ243" s="60"/>
      <c r="QYA243" s="60"/>
      <c r="QYB243" s="60"/>
      <c r="QYC243" s="60"/>
      <c r="QYD243" s="60"/>
      <c r="QYE243" s="60"/>
      <c r="QYF243" s="60"/>
      <c r="QYG243" s="60"/>
      <c r="QYH243" s="60"/>
      <c r="QYI243" s="60"/>
      <c r="QYJ243" s="60"/>
      <c r="QYK243" s="60"/>
      <c r="QYL243" s="60"/>
      <c r="QYM243" s="60"/>
      <c r="QYN243" s="60"/>
      <c r="QYO243" s="60"/>
      <c r="QYP243" s="60"/>
      <c r="QYQ243" s="60"/>
      <c r="QYR243" s="60"/>
      <c r="QYS243" s="60"/>
      <c r="QYT243" s="60"/>
      <c r="QYU243" s="60"/>
      <c r="QYV243" s="60"/>
      <c r="QYW243" s="60"/>
      <c r="QYX243" s="60"/>
      <c r="QYY243" s="60"/>
      <c r="QYZ243" s="60"/>
      <c r="QZA243" s="60"/>
      <c r="QZB243" s="60"/>
      <c r="QZC243" s="60"/>
      <c r="QZD243" s="60"/>
      <c r="QZE243" s="60"/>
      <c r="QZF243" s="60"/>
      <c r="QZG243" s="60"/>
      <c r="QZH243" s="60"/>
      <c r="QZI243" s="60"/>
      <c r="QZJ243" s="60"/>
      <c r="QZK243" s="60"/>
      <c r="QZL243" s="60"/>
      <c r="QZM243" s="60"/>
      <c r="QZN243" s="60"/>
      <c r="QZO243" s="60"/>
      <c r="QZP243" s="60"/>
      <c r="QZQ243" s="60"/>
      <c r="QZR243" s="60"/>
      <c r="QZS243" s="60"/>
      <c r="QZT243" s="60"/>
      <c r="QZU243" s="60"/>
      <c r="QZV243" s="60"/>
      <c r="QZW243" s="60"/>
      <c r="QZX243" s="60"/>
      <c r="QZY243" s="60"/>
      <c r="QZZ243" s="60"/>
      <c r="RAA243" s="60"/>
      <c r="RAB243" s="60"/>
      <c r="RAC243" s="60"/>
      <c r="RAD243" s="60"/>
      <c r="RAE243" s="60"/>
      <c r="RAF243" s="60"/>
      <c r="RAG243" s="60"/>
      <c r="RAH243" s="60"/>
      <c r="RAI243" s="60"/>
      <c r="RAJ243" s="60"/>
      <c r="RAK243" s="60"/>
      <c r="RAL243" s="60"/>
      <c r="RAM243" s="60"/>
      <c r="RAN243" s="60"/>
      <c r="RAO243" s="60"/>
      <c r="RAP243" s="60"/>
      <c r="RAQ243" s="60"/>
      <c r="RAR243" s="60"/>
      <c r="RAS243" s="60"/>
      <c r="RAT243" s="60"/>
      <c r="RAU243" s="60"/>
      <c r="RAV243" s="60"/>
      <c r="RAW243" s="60"/>
      <c r="RAX243" s="60"/>
      <c r="RAY243" s="60"/>
      <c r="RAZ243" s="60"/>
      <c r="RBA243" s="60"/>
      <c r="RBB243" s="60"/>
      <c r="RBC243" s="60"/>
      <c r="RBD243" s="60"/>
      <c r="RBE243" s="60"/>
      <c r="RBF243" s="60"/>
      <c r="RBG243" s="60"/>
      <c r="RBH243" s="60"/>
      <c r="RBI243" s="60"/>
      <c r="RBJ243" s="60"/>
      <c r="RBK243" s="60"/>
      <c r="RBL243" s="60"/>
      <c r="RBM243" s="60"/>
      <c r="RBN243" s="60"/>
      <c r="RBO243" s="60"/>
      <c r="RBP243" s="60"/>
      <c r="RBQ243" s="60"/>
      <c r="RBR243" s="60"/>
      <c r="RBS243" s="60"/>
      <c r="RBT243" s="60"/>
      <c r="RBU243" s="60"/>
      <c r="RBV243" s="60"/>
      <c r="RBW243" s="60"/>
      <c r="RBX243" s="60"/>
      <c r="RBY243" s="60"/>
      <c r="RBZ243" s="60"/>
      <c r="RCA243" s="60"/>
      <c r="RCB243" s="60"/>
      <c r="RCC243" s="60"/>
      <c r="RCD243" s="60"/>
      <c r="RCE243" s="60"/>
      <c r="RCF243" s="60"/>
      <c r="RCG243" s="60"/>
      <c r="RCH243" s="60"/>
      <c r="RCI243" s="60"/>
      <c r="RCJ243" s="60"/>
      <c r="RCK243" s="60"/>
      <c r="RCL243" s="60"/>
      <c r="RCM243" s="60"/>
      <c r="RCN243" s="60"/>
      <c r="RCO243" s="60"/>
      <c r="RCP243" s="60"/>
      <c r="RCQ243" s="60"/>
      <c r="RCR243" s="60"/>
      <c r="RCS243" s="60"/>
      <c r="RCT243" s="60"/>
      <c r="RCU243" s="60"/>
      <c r="RCV243" s="60"/>
      <c r="RCW243" s="60"/>
      <c r="RCX243" s="60"/>
      <c r="RCY243" s="60"/>
      <c r="RCZ243" s="60"/>
      <c r="RDA243" s="60"/>
      <c r="RDB243" s="60"/>
      <c r="RDC243" s="60"/>
      <c r="RDD243" s="60"/>
      <c r="RDE243" s="60"/>
      <c r="RDF243" s="60"/>
      <c r="RDG243" s="60"/>
      <c r="RDH243" s="60"/>
      <c r="RDI243" s="60"/>
      <c r="RDJ243" s="60"/>
      <c r="RDK243" s="60"/>
      <c r="RDL243" s="60"/>
      <c r="RDM243" s="60"/>
      <c r="RDN243" s="60"/>
      <c r="RDO243" s="60"/>
      <c r="RDP243" s="60"/>
      <c r="RDQ243" s="60"/>
      <c r="RDR243" s="60"/>
      <c r="RDS243" s="60"/>
      <c r="RDT243" s="60"/>
      <c r="RDU243" s="60"/>
      <c r="RDV243" s="60"/>
      <c r="RDW243" s="60"/>
      <c r="RDX243" s="60"/>
      <c r="RDY243" s="60"/>
      <c r="RDZ243" s="60"/>
      <c r="REA243" s="60"/>
      <c r="REB243" s="60"/>
      <c r="REC243" s="60"/>
      <c r="RED243" s="60"/>
      <c r="REE243" s="60"/>
      <c r="REF243" s="60"/>
      <c r="REG243" s="60"/>
      <c r="REH243" s="60"/>
      <c r="REI243" s="60"/>
      <c r="REJ243" s="60"/>
      <c r="REK243" s="60"/>
      <c r="REL243" s="60"/>
      <c r="REM243" s="60"/>
      <c r="REN243" s="60"/>
      <c r="REO243" s="60"/>
      <c r="REP243" s="60"/>
      <c r="REQ243" s="60"/>
      <c r="RER243" s="60"/>
      <c r="RES243" s="60"/>
      <c r="RET243" s="60"/>
      <c r="REU243" s="60"/>
      <c r="REV243" s="60"/>
      <c r="REW243" s="60"/>
      <c r="REX243" s="60"/>
      <c r="REY243" s="60"/>
      <c r="REZ243" s="60"/>
      <c r="RFA243" s="60"/>
      <c r="RFB243" s="60"/>
      <c r="RFC243" s="60"/>
      <c r="RFD243" s="60"/>
      <c r="RFE243" s="60"/>
      <c r="RFF243" s="60"/>
      <c r="RFG243" s="60"/>
      <c r="RFH243" s="60"/>
      <c r="RFI243" s="60"/>
      <c r="RFJ243" s="60"/>
      <c r="RFK243" s="60"/>
      <c r="RFL243" s="60"/>
      <c r="RFM243" s="60"/>
      <c r="RFN243" s="60"/>
      <c r="RFO243" s="60"/>
      <c r="RFP243" s="60"/>
      <c r="RFQ243" s="60"/>
      <c r="RFR243" s="60"/>
      <c r="RFS243" s="60"/>
      <c r="RFT243" s="60"/>
      <c r="RFU243" s="60"/>
      <c r="RFV243" s="60"/>
      <c r="RFW243" s="60"/>
      <c r="RFX243" s="60"/>
      <c r="RFY243" s="60"/>
      <c r="RFZ243" s="60"/>
      <c r="RGA243" s="60"/>
      <c r="RGB243" s="60"/>
      <c r="RGC243" s="60"/>
      <c r="RGD243" s="60"/>
      <c r="RGE243" s="60"/>
      <c r="RGF243" s="60"/>
      <c r="RGG243" s="60"/>
      <c r="RGH243" s="60"/>
      <c r="RGI243" s="60"/>
      <c r="RGJ243" s="60"/>
      <c r="RGK243" s="60"/>
      <c r="RGL243" s="60"/>
      <c r="RGM243" s="60"/>
      <c r="RGN243" s="60"/>
      <c r="RGO243" s="60"/>
      <c r="RGP243" s="60"/>
      <c r="RGQ243" s="60"/>
      <c r="RGR243" s="60"/>
      <c r="RGS243" s="60"/>
      <c r="RGT243" s="60"/>
      <c r="RGU243" s="60"/>
      <c r="RGV243" s="60"/>
      <c r="RGW243" s="60"/>
      <c r="RGX243" s="60"/>
      <c r="RGY243" s="60"/>
      <c r="RGZ243" s="60"/>
      <c r="RHA243" s="60"/>
      <c r="RHB243" s="60"/>
      <c r="RHC243" s="60"/>
      <c r="RHD243" s="60"/>
      <c r="RHE243" s="60"/>
      <c r="RHF243" s="60"/>
      <c r="RHG243" s="60"/>
      <c r="RHH243" s="60"/>
      <c r="RHI243" s="60"/>
      <c r="RHJ243" s="60"/>
      <c r="RHK243" s="60"/>
      <c r="RHL243" s="60"/>
      <c r="RHM243" s="60"/>
      <c r="RHN243" s="60"/>
      <c r="RHO243" s="60"/>
      <c r="RHP243" s="60"/>
      <c r="RHQ243" s="60"/>
      <c r="RHR243" s="60"/>
      <c r="RHS243" s="60"/>
      <c r="RHT243" s="60"/>
      <c r="RHU243" s="60"/>
      <c r="RHV243" s="60"/>
      <c r="RHW243" s="60"/>
      <c r="RHX243" s="60"/>
      <c r="RHY243" s="60"/>
      <c r="RHZ243" s="60"/>
      <c r="RIA243" s="60"/>
      <c r="RIB243" s="60"/>
      <c r="RIC243" s="60"/>
      <c r="RID243" s="60"/>
      <c r="RIE243" s="60"/>
      <c r="RIF243" s="60"/>
      <c r="RIG243" s="60"/>
      <c r="RIH243" s="60"/>
      <c r="RII243" s="60"/>
      <c r="RIJ243" s="60"/>
      <c r="RIK243" s="60"/>
      <c r="RIL243" s="60"/>
      <c r="RIM243" s="60"/>
      <c r="RIN243" s="60"/>
      <c r="RIO243" s="60"/>
      <c r="RIP243" s="60"/>
      <c r="RIQ243" s="60"/>
      <c r="RIR243" s="60"/>
      <c r="RIS243" s="60"/>
      <c r="RIT243" s="60"/>
      <c r="RIU243" s="60"/>
      <c r="RIV243" s="60"/>
      <c r="RIW243" s="60"/>
      <c r="RIX243" s="60"/>
      <c r="RIY243" s="60"/>
      <c r="RIZ243" s="60"/>
      <c r="RJA243" s="60"/>
      <c r="RJB243" s="60"/>
      <c r="RJC243" s="60"/>
      <c r="RJD243" s="60"/>
      <c r="RJE243" s="60"/>
      <c r="RJF243" s="60"/>
      <c r="RJG243" s="60"/>
      <c r="RJH243" s="60"/>
      <c r="RJI243" s="60"/>
      <c r="RJJ243" s="60"/>
      <c r="RJK243" s="60"/>
      <c r="RJL243" s="60"/>
      <c r="RJM243" s="60"/>
      <c r="RJN243" s="60"/>
      <c r="RJO243" s="60"/>
      <c r="RJP243" s="60"/>
      <c r="RJQ243" s="60"/>
      <c r="RJR243" s="60"/>
      <c r="RJS243" s="60"/>
      <c r="RJT243" s="60"/>
      <c r="RJU243" s="60"/>
      <c r="RJV243" s="60"/>
      <c r="RJW243" s="60"/>
      <c r="RJX243" s="60"/>
      <c r="RJY243" s="60"/>
      <c r="RJZ243" s="60"/>
      <c r="RKA243" s="60"/>
      <c r="RKB243" s="60"/>
      <c r="RKC243" s="60"/>
      <c r="RKD243" s="60"/>
      <c r="RKE243" s="60"/>
      <c r="RKF243" s="60"/>
      <c r="RKG243" s="60"/>
      <c r="RKH243" s="60"/>
      <c r="RKI243" s="60"/>
      <c r="RKJ243" s="60"/>
      <c r="RKK243" s="60"/>
      <c r="RKL243" s="60"/>
      <c r="RKM243" s="60"/>
      <c r="RKN243" s="60"/>
      <c r="RKO243" s="60"/>
      <c r="RKP243" s="60"/>
      <c r="RKQ243" s="60"/>
      <c r="RKR243" s="60"/>
      <c r="RKS243" s="60"/>
      <c r="RKT243" s="60"/>
      <c r="RKU243" s="60"/>
      <c r="RKV243" s="60"/>
      <c r="RKW243" s="60"/>
      <c r="RKX243" s="60"/>
      <c r="RKY243" s="60"/>
      <c r="RKZ243" s="60"/>
      <c r="RLA243" s="60"/>
      <c r="RLB243" s="60"/>
      <c r="RLC243" s="60"/>
      <c r="RLD243" s="60"/>
      <c r="RLE243" s="60"/>
      <c r="RLF243" s="60"/>
      <c r="RLG243" s="60"/>
      <c r="RLH243" s="60"/>
      <c r="RLI243" s="60"/>
      <c r="RLJ243" s="60"/>
      <c r="RLK243" s="60"/>
      <c r="RLL243" s="60"/>
      <c r="RLM243" s="60"/>
      <c r="RLN243" s="60"/>
      <c r="RLO243" s="60"/>
      <c r="RLP243" s="60"/>
      <c r="RLQ243" s="60"/>
      <c r="RLR243" s="60"/>
      <c r="RLS243" s="60"/>
      <c r="RLT243" s="60"/>
      <c r="RLU243" s="60"/>
      <c r="RLV243" s="60"/>
      <c r="RLW243" s="60"/>
      <c r="RLX243" s="60"/>
      <c r="RLY243" s="60"/>
      <c r="RLZ243" s="60"/>
      <c r="RMA243" s="60"/>
      <c r="RMB243" s="60"/>
      <c r="RMC243" s="60"/>
      <c r="RMD243" s="60"/>
      <c r="RME243" s="60"/>
      <c r="RMF243" s="60"/>
      <c r="RMG243" s="60"/>
      <c r="RMH243" s="60"/>
      <c r="RMI243" s="60"/>
      <c r="RMJ243" s="60"/>
      <c r="RMK243" s="60"/>
      <c r="RML243" s="60"/>
      <c r="RMM243" s="60"/>
      <c r="RMN243" s="60"/>
      <c r="RMO243" s="60"/>
      <c r="RMP243" s="60"/>
      <c r="RMQ243" s="60"/>
      <c r="RMR243" s="60"/>
      <c r="RMS243" s="60"/>
      <c r="RMT243" s="60"/>
      <c r="RMU243" s="60"/>
      <c r="RMV243" s="60"/>
      <c r="RMW243" s="60"/>
      <c r="RMX243" s="60"/>
      <c r="RMY243" s="60"/>
      <c r="RMZ243" s="60"/>
      <c r="RNA243" s="60"/>
      <c r="RNB243" s="60"/>
      <c r="RNC243" s="60"/>
      <c r="RND243" s="60"/>
      <c r="RNE243" s="60"/>
      <c r="RNF243" s="60"/>
      <c r="RNG243" s="60"/>
      <c r="RNH243" s="60"/>
      <c r="RNI243" s="60"/>
      <c r="RNJ243" s="60"/>
      <c r="RNK243" s="60"/>
      <c r="RNL243" s="60"/>
      <c r="RNM243" s="60"/>
      <c r="RNN243" s="60"/>
      <c r="RNO243" s="60"/>
      <c r="RNP243" s="60"/>
      <c r="RNQ243" s="60"/>
      <c r="RNR243" s="60"/>
      <c r="RNS243" s="60"/>
      <c r="RNT243" s="60"/>
      <c r="RNU243" s="60"/>
      <c r="RNV243" s="60"/>
      <c r="RNW243" s="60"/>
      <c r="RNX243" s="60"/>
      <c r="RNY243" s="60"/>
      <c r="RNZ243" s="60"/>
      <c r="ROA243" s="60"/>
      <c r="ROB243" s="60"/>
      <c r="ROC243" s="60"/>
      <c r="ROD243" s="60"/>
      <c r="ROE243" s="60"/>
      <c r="ROF243" s="60"/>
      <c r="ROG243" s="60"/>
      <c r="ROH243" s="60"/>
      <c r="ROI243" s="60"/>
      <c r="ROJ243" s="60"/>
      <c r="ROK243" s="60"/>
      <c r="ROL243" s="60"/>
      <c r="ROM243" s="60"/>
      <c r="RON243" s="60"/>
      <c r="ROO243" s="60"/>
      <c r="ROP243" s="60"/>
      <c r="ROQ243" s="60"/>
      <c r="ROR243" s="60"/>
      <c r="ROS243" s="60"/>
      <c r="ROT243" s="60"/>
      <c r="ROU243" s="60"/>
      <c r="ROV243" s="60"/>
      <c r="ROW243" s="60"/>
      <c r="ROX243" s="60"/>
      <c r="ROY243" s="60"/>
      <c r="ROZ243" s="60"/>
      <c r="RPA243" s="60"/>
      <c r="RPB243" s="60"/>
      <c r="RPC243" s="60"/>
      <c r="RPD243" s="60"/>
      <c r="RPE243" s="60"/>
      <c r="RPF243" s="60"/>
      <c r="RPG243" s="60"/>
      <c r="RPH243" s="60"/>
      <c r="RPI243" s="60"/>
      <c r="RPJ243" s="60"/>
      <c r="RPK243" s="60"/>
      <c r="RPL243" s="60"/>
      <c r="RPM243" s="60"/>
      <c r="RPN243" s="60"/>
      <c r="RPO243" s="60"/>
      <c r="RPP243" s="60"/>
      <c r="RPQ243" s="60"/>
      <c r="RPR243" s="60"/>
      <c r="RPS243" s="60"/>
      <c r="RPT243" s="60"/>
      <c r="RPU243" s="60"/>
      <c r="RPV243" s="60"/>
      <c r="RPW243" s="60"/>
      <c r="RPX243" s="60"/>
      <c r="RPY243" s="60"/>
      <c r="RPZ243" s="60"/>
      <c r="RQA243" s="60"/>
      <c r="RQB243" s="60"/>
      <c r="RQC243" s="60"/>
      <c r="RQD243" s="60"/>
      <c r="RQE243" s="60"/>
      <c r="RQF243" s="60"/>
      <c r="RQG243" s="60"/>
      <c r="RQH243" s="60"/>
      <c r="RQI243" s="60"/>
      <c r="RQJ243" s="60"/>
      <c r="RQK243" s="60"/>
      <c r="RQL243" s="60"/>
      <c r="RQM243" s="60"/>
      <c r="RQN243" s="60"/>
      <c r="RQO243" s="60"/>
      <c r="RQP243" s="60"/>
      <c r="RQQ243" s="60"/>
      <c r="RQR243" s="60"/>
      <c r="RQS243" s="60"/>
      <c r="RQT243" s="60"/>
      <c r="RQU243" s="60"/>
      <c r="RQV243" s="60"/>
      <c r="RQW243" s="60"/>
      <c r="RQX243" s="60"/>
      <c r="RQY243" s="60"/>
      <c r="RQZ243" s="60"/>
      <c r="RRA243" s="60"/>
      <c r="RRB243" s="60"/>
      <c r="RRC243" s="60"/>
      <c r="RRD243" s="60"/>
      <c r="RRE243" s="60"/>
      <c r="RRF243" s="60"/>
      <c r="RRG243" s="60"/>
      <c r="RRH243" s="60"/>
      <c r="RRI243" s="60"/>
      <c r="RRJ243" s="60"/>
      <c r="RRK243" s="60"/>
      <c r="RRL243" s="60"/>
      <c r="RRM243" s="60"/>
      <c r="RRN243" s="60"/>
      <c r="RRO243" s="60"/>
      <c r="RRP243" s="60"/>
      <c r="RRQ243" s="60"/>
      <c r="RRR243" s="60"/>
      <c r="RRS243" s="60"/>
      <c r="RRT243" s="60"/>
      <c r="RRU243" s="60"/>
      <c r="RRV243" s="60"/>
      <c r="RRW243" s="60"/>
      <c r="RRX243" s="60"/>
      <c r="RRY243" s="60"/>
      <c r="RRZ243" s="60"/>
      <c r="RSA243" s="60"/>
      <c r="RSB243" s="60"/>
      <c r="RSC243" s="60"/>
      <c r="RSD243" s="60"/>
      <c r="RSE243" s="60"/>
      <c r="RSF243" s="60"/>
      <c r="RSG243" s="60"/>
      <c r="RSH243" s="60"/>
      <c r="RSI243" s="60"/>
      <c r="RSJ243" s="60"/>
      <c r="RSK243" s="60"/>
      <c r="RSL243" s="60"/>
      <c r="RSM243" s="60"/>
      <c r="RSN243" s="60"/>
      <c r="RSO243" s="60"/>
      <c r="RSP243" s="60"/>
      <c r="RSQ243" s="60"/>
      <c r="RSR243" s="60"/>
      <c r="RSS243" s="60"/>
      <c r="RST243" s="60"/>
      <c r="RSU243" s="60"/>
      <c r="RSV243" s="60"/>
      <c r="RSW243" s="60"/>
      <c r="RSX243" s="60"/>
      <c r="RSY243" s="60"/>
      <c r="RSZ243" s="60"/>
      <c r="RTA243" s="60"/>
      <c r="RTB243" s="60"/>
      <c r="RTC243" s="60"/>
      <c r="RTD243" s="60"/>
      <c r="RTE243" s="60"/>
      <c r="RTF243" s="60"/>
      <c r="RTG243" s="60"/>
      <c r="RTH243" s="60"/>
      <c r="RTI243" s="60"/>
      <c r="RTJ243" s="60"/>
      <c r="RTK243" s="60"/>
      <c r="RTL243" s="60"/>
      <c r="RTM243" s="60"/>
      <c r="RTN243" s="60"/>
      <c r="RTO243" s="60"/>
      <c r="RTP243" s="60"/>
      <c r="RTQ243" s="60"/>
      <c r="RTR243" s="60"/>
      <c r="RTS243" s="60"/>
      <c r="RTT243" s="60"/>
      <c r="RTU243" s="60"/>
      <c r="RTV243" s="60"/>
      <c r="RTW243" s="60"/>
      <c r="RTX243" s="60"/>
      <c r="RTY243" s="60"/>
      <c r="RTZ243" s="60"/>
      <c r="RUA243" s="60"/>
      <c r="RUB243" s="60"/>
      <c r="RUC243" s="60"/>
      <c r="RUD243" s="60"/>
      <c r="RUE243" s="60"/>
      <c r="RUF243" s="60"/>
      <c r="RUG243" s="60"/>
      <c r="RUH243" s="60"/>
      <c r="RUI243" s="60"/>
      <c r="RUJ243" s="60"/>
      <c r="RUK243" s="60"/>
      <c r="RUL243" s="60"/>
      <c r="RUM243" s="60"/>
      <c r="RUN243" s="60"/>
      <c r="RUO243" s="60"/>
      <c r="RUP243" s="60"/>
      <c r="RUQ243" s="60"/>
      <c r="RUR243" s="60"/>
      <c r="RUS243" s="60"/>
      <c r="RUT243" s="60"/>
      <c r="RUU243" s="60"/>
      <c r="RUV243" s="60"/>
      <c r="RUW243" s="60"/>
      <c r="RUX243" s="60"/>
      <c r="RUY243" s="60"/>
      <c r="RUZ243" s="60"/>
      <c r="RVA243" s="60"/>
      <c r="RVB243" s="60"/>
      <c r="RVC243" s="60"/>
      <c r="RVD243" s="60"/>
      <c r="RVE243" s="60"/>
      <c r="RVF243" s="60"/>
      <c r="RVG243" s="60"/>
      <c r="RVH243" s="60"/>
      <c r="RVI243" s="60"/>
      <c r="RVJ243" s="60"/>
      <c r="RVK243" s="60"/>
      <c r="RVL243" s="60"/>
      <c r="RVM243" s="60"/>
      <c r="RVN243" s="60"/>
      <c r="RVO243" s="60"/>
      <c r="RVP243" s="60"/>
      <c r="RVQ243" s="60"/>
      <c r="RVR243" s="60"/>
      <c r="RVS243" s="60"/>
      <c r="RVT243" s="60"/>
      <c r="RVU243" s="60"/>
      <c r="RVV243" s="60"/>
      <c r="RVW243" s="60"/>
      <c r="RVX243" s="60"/>
      <c r="RVY243" s="60"/>
      <c r="RVZ243" s="60"/>
      <c r="RWA243" s="60"/>
      <c r="RWB243" s="60"/>
      <c r="RWC243" s="60"/>
      <c r="RWD243" s="60"/>
      <c r="RWE243" s="60"/>
      <c r="RWF243" s="60"/>
      <c r="RWG243" s="60"/>
      <c r="RWH243" s="60"/>
      <c r="RWI243" s="60"/>
      <c r="RWJ243" s="60"/>
      <c r="RWK243" s="60"/>
      <c r="RWL243" s="60"/>
      <c r="RWM243" s="60"/>
      <c r="RWN243" s="60"/>
      <c r="RWO243" s="60"/>
      <c r="RWP243" s="60"/>
      <c r="RWQ243" s="60"/>
      <c r="RWR243" s="60"/>
      <c r="RWS243" s="60"/>
      <c r="RWT243" s="60"/>
      <c r="RWU243" s="60"/>
      <c r="RWV243" s="60"/>
      <c r="RWW243" s="60"/>
      <c r="RWX243" s="60"/>
      <c r="RWY243" s="60"/>
      <c r="RWZ243" s="60"/>
      <c r="RXA243" s="60"/>
      <c r="RXB243" s="60"/>
      <c r="RXC243" s="60"/>
      <c r="RXD243" s="60"/>
      <c r="RXE243" s="60"/>
      <c r="RXF243" s="60"/>
      <c r="RXG243" s="60"/>
      <c r="RXH243" s="60"/>
      <c r="RXI243" s="60"/>
      <c r="RXJ243" s="60"/>
      <c r="RXK243" s="60"/>
      <c r="RXL243" s="60"/>
      <c r="RXM243" s="60"/>
      <c r="RXN243" s="60"/>
      <c r="RXO243" s="60"/>
      <c r="RXP243" s="60"/>
      <c r="RXQ243" s="60"/>
      <c r="RXR243" s="60"/>
      <c r="RXS243" s="60"/>
      <c r="RXT243" s="60"/>
      <c r="RXU243" s="60"/>
      <c r="RXV243" s="60"/>
      <c r="RXW243" s="60"/>
      <c r="RXX243" s="60"/>
      <c r="RXY243" s="60"/>
      <c r="RXZ243" s="60"/>
      <c r="RYA243" s="60"/>
      <c r="RYB243" s="60"/>
      <c r="RYC243" s="60"/>
      <c r="RYD243" s="60"/>
      <c r="RYE243" s="60"/>
      <c r="RYF243" s="60"/>
      <c r="RYG243" s="60"/>
      <c r="RYH243" s="60"/>
      <c r="RYI243" s="60"/>
      <c r="RYJ243" s="60"/>
      <c r="RYK243" s="60"/>
      <c r="RYL243" s="60"/>
      <c r="RYM243" s="60"/>
      <c r="RYN243" s="60"/>
      <c r="RYO243" s="60"/>
      <c r="RYP243" s="60"/>
      <c r="RYQ243" s="60"/>
      <c r="RYR243" s="60"/>
      <c r="RYS243" s="60"/>
      <c r="RYT243" s="60"/>
      <c r="RYU243" s="60"/>
      <c r="RYV243" s="60"/>
      <c r="RYW243" s="60"/>
      <c r="RYX243" s="60"/>
      <c r="RYY243" s="60"/>
      <c r="RYZ243" s="60"/>
      <c r="RZA243" s="60"/>
      <c r="RZB243" s="60"/>
      <c r="RZC243" s="60"/>
      <c r="RZD243" s="60"/>
      <c r="RZE243" s="60"/>
      <c r="RZF243" s="60"/>
      <c r="RZG243" s="60"/>
      <c r="RZH243" s="60"/>
      <c r="RZI243" s="60"/>
      <c r="RZJ243" s="60"/>
      <c r="RZK243" s="60"/>
      <c r="RZL243" s="60"/>
      <c r="RZM243" s="60"/>
      <c r="RZN243" s="60"/>
      <c r="RZO243" s="60"/>
      <c r="RZP243" s="60"/>
      <c r="RZQ243" s="60"/>
      <c r="RZR243" s="60"/>
      <c r="RZS243" s="60"/>
      <c r="RZT243" s="60"/>
      <c r="RZU243" s="60"/>
      <c r="RZV243" s="60"/>
      <c r="RZW243" s="60"/>
      <c r="RZX243" s="60"/>
      <c r="RZY243" s="60"/>
      <c r="RZZ243" s="60"/>
      <c r="SAA243" s="60"/>
      <c r="SAB243" s="60"/>
      <c r="SAC243" s="60"/>
      <c r="SAD243" s="60"/>
      <c r="SAE243" s="60"/>
      <c r="SAF243" s="60"/>
      <c r="SAG243" s="60"/>
      <c r="SAH243" s="60"/>
      <c r="SAI243" s="60"/>
      <c r="SAJ243" s="60"/>
      <c r="SAK243" s="60"/>
      <c r="SAL243" s="60"/>
      <c r="SAM243" s="60"/>
      <c r="SAN243" s="60"/>
      <c r="SAO243" s="60"/>
      <c r="SAP243" s="60"/>
      <c r="SAQ243" s="60"/>
      <c r="SAR243" s="60"/>
      <c r="SAS243" s="60"/>
      <c r="SAT243" s="60"/>
      <c r="SAU243" s="60"/>
      <c r="SAV243" s="60"/>
      <c r="SAW243" s="60"/>
      <c r="SAX243" s="60"/>
      <c r="SAY243" s="60"/>
      <c r="SAZ243" s="60"/>
      <c r="SBA243" s="60"/>
      <c r="SBB243" s="60"/>
      <c r="SBC243" s="60"/>
      <c r="SBD243" s="60"/>
      <c r="SBE243" s="60"/>
      <c r="SBF243" s="60"/>
      <c r="SBG243" s="60"/>
      <c r="SBH243" s="60"/>
      <c r="SBI243" s="60"/>
      <c r="SBJ243" s="60"/>
      <c r="SBK243" s="60"/>
      <c r="SBL243" s="60"/>
      <c r="SBM243" s="60"/>
      <c r="SBN243" s="60"/>
      <c r="SBO243" s="60"/>
      <c r="SBP243" s="60"/>
      <c r="SBQ243" s="60"/>
      <c r="SBR243" s="60"/>
      <c r="SBS243" s="60"/>
      <c r="SBT243" s="60"/>
      <c r="SBU243" s="60"/>
      <c r="SBV243" s="60"/>
      <c r="SBW243" s="60"/>
      <c r="SBX243" s="60"/>
      <c r="SBY243" s="60"/>
      <c r="SBZ243" s="60"/>
      <c r="SCA243" s="60"/>
      <c r="SCB243" s="60"/>
      <c r="SCC243" s="60"/>
      <c r="SCD243" s="60"/>
      <c r="SCE243" s="60"/>
      <c r="SCF243" s="60"/>
      <c r="SCG243" s="60"/>
      <c r="SCH243" s="60"/>
      <c r="SCI243" s="60"/>
      <c r="SCJ243" s="60"/>
      <c r="SCK243" s="60"/>
      <c r="SCL243" s="60"/>
      <c r="SCM243" s="60"/>
      <c r="SCN243" s="60"/>
      <c r="SCO243" s="60"/>
      <c r="SCP243" s="60"/>
      <c r="SCQ243" s="60"/>
      <c r="SCR243" s="60"/>
      <c r="SCS243" s="60"/>
      <c r="SCT243" s="60"/>
      <c r="SCU243" s="60"/>
      <c r="SCV243" s="60"/>
      <c r="SCW243" s="60"/>
      <c r="SCX243" s="60"/>
      <c r="SCY243" s="60"/>
      <c r="SCZ243" s="60"/>
      <c r="SDA243" s="60"/>
      <c r="SDB243" s="60"/>
      <c r="SDC243" s="60"/>
      <c r="SDD243" s="60"/>
      <c r="SDE243" s="60"/>
      <c r="SDF243" s="60"/>
      <c r="SDG243" s="60"/>
      <c r="SDH243" s="60"/>
      <c r="SDI243" s="60"/>
      <c r="SDJ243" s="60"/>
      <c r="SDK243" s="60"/>
      <c r="SDL243" s="60"/>
      <c r="SDM243" s="60"/>
      <c r="SDN243" s="60"/>
      <c r="SDO243" s="60"/>
      <c r="SDP243" s="60"/>
      <c r="SDQ243" s="60"/>
      <c r="SDR243" s="60"/>
      <c r="SDS243" s="60"/>
      <c r="SDT243" s="60"/>
      <c r="SDU243" s="60"/>
      <c r="SDV243" s="60"/>
      <c r="SDW243" s="60"/>
      <c r="SDX243" s="60"/>
      <c r="SDY243" s="60"/>
      <c r="SDZ243" s="60"/>
      <c r="SEA243" s="60"/>
      <c r="SEB243" s="60"/>
      <c r="SEC243" s="60"/>
      <c r="SED243" s="60"/>
      <c r="SEE243" s="60"/>
      <c r="SEF243" s="60"/>
      <c r="SEG243" s="60"/>
      <c r="SEH243" s="60"/>
      <c r="SEI243" s="60"/>
      <c r="SEJ243" s="60"/>
      <c r="SEK243" s="60"/>
      <c r="SEL243" s="60"/>
      <c r="SEM243" s="60"/>
      <c r="SEN243" s="60"/>
      <c r="SEO243" s="60"/>
      <c r="SEP243" s="60"/>
      <c r="SEQ243" s="60"/>
      <c r="SER243" s="60"/>
      <c r="SES243" s="60"/>
      <c r="SET243" s="60"/>
      <c r="SEU243" s="60"/>
      <c r="SEV243" s="60"/>
      <c r="SEW243" s="60"/>
      <c r="SEX243" s="60"/>
      <c r="SEY243" s="60"/>
      <c r="SEZ243" s="60"/>
      <c r="SFA243" s="60"/>
      <c r="SFB243" s="60"/>
      <c r="SFC243" s="60"/>
      <c r="SFD243" s="60"/>
      <c r="SFE243" s="60"/>
      <c r="SFF243" s="60"/>
      <c r="SFG243" s="60"/>
      <c r="SFH243" s="60"/>
      <c r="SFI243" s="60"/>
      <c r="SFJ243" s="60"/>
      <c r="SFK243" s="60"/>
      <c r="SFL243" s="60"/>
      <c r="SFM243" s="60"/>
      <c r="SFN243" s="60"/>
      <c r="SFO243" s="60"/>
      <c r="SFP243" s="60"/>
      <c r="SFQ243" s="60"/>
      <c r="SFR243" s="60"/>
      <c r="SFS243" s="60"/>
      <c r="SFT243" s="60"/>
      <c r="SFU243" s="60"/>
      <c r="SFV243" s="60"/>
      <c r="SFW243" s="60"/>
      <c r="SFX243" s="60"/>
      <c r="SFY243" s="60"/>
      <c r="SFZ243" s="60"/>
      <c r="SGA243" s="60"/>
      <c r="SGB243" s="60"/>
      <c r="SGC243" s="60"/>
      <c r="SGD243" s="60"/>
      <c r="SGE243" s="60"/>
      <c r="SGF243" s="60"/>
      <c r="SGG243" s="60"/>
      <c r="SGH243" s="60"/>
      <c r="SGI243" s="60"/>
      <c r="SGJ243" s="60"/>
      <c r="SGK243" s="60"/>
      <c r="SGL243" s="60"/>
      <c r="SGM243" s="60"/>
      <c r="SGN243" s="60"/>
      <c r="SGO243" s="60"/>
      <c r="SGP243" s="60"/>
      <c r="SGQ243" s="60"/>
      <c r="SGR243" s="60"/>
      <c r="SGS243" s="60"/>
      <c r="SGT243" s="60"/>
      <c r="SGU243" s="60"/>
      <c r="SGV243" s="60"/>
      <c r="SGW243" s="60"/>
      <c r="SGX243" s="60"/>
      <c r="SGY243" s="60"/>
      <c r="SGZ243" s="60"/>
      <c r="SHA243" s="60"/>
      <c r="SHB243" s="60"/>
      <c r="SHC243" s="60"/>
      <c r="SHD243" s="60"/>
      <c r="SHE243" s="60"/>
      <c r="SHF243" s="60"/>
      <c r="SHG243" s="60"/>
      <c r="SHH243" s="60"/>
      <c r="SHI243" s="60"/>
      <c r="SHJ243" s="60"/>
      <c r="SHK243" s="60"/>
      <c r="SHL243" s="60"/>
      <c r="SHM243" s="60"/>
      <c r="SHN243" s="60"/>
      <c r="SHO243" s="60"/>
      <c r="SHP243" s="60"/>
      <c r="SHQ243" s="60"/>
      <c r="SHR243" s="60"/>
      <c r="SHS243" s="60"/>
      <c r="SHT243" s="60"/>
      <c r="SHU243" s="60"/>
      <c r="SHV243" s="60"/>
      <c r="SHW243" s="60"/>
      <c r="SHX243" s="60"/>
      <c r="SHY243" s="60"/>
      <c r="SHZ243" s="60"/>
      <c r="SIA243" s="60"/>
      <c r="SIB243" s="60"/>
      <c r="SIC243" s="60"/>
      <c r="SID243" s="60"/>
      <c r="SIE243" s="60"/>
      <c r="SIF243" s="60"/>
      <c r="SIG243" s="60"/>
      <c r="SIH243" s="60"/>
      <c r="SII243" s="60"/>
      <c r="SIJ243" s="60"/>
      <c r="SIK243" s="60"/>
      <c r="SIL243" s="60"/>
      <c r="SIM243" s="60"/>
      <c r="SIN243" s="60"/>
      <c r="SIO243" s="60"/>
      <c r="SIP243" s="60"/>
      <c r="SIQ243" s="60"/>
      <c r="SIR243" s="60"/>
      <c r="SIS243" s="60"/>
      <c r="SIT243" s="60"/>
      <c r="SIU243" s="60"/>
      <c r="SIV243" s="60"/>
      <c r="SIW243" s="60"/>
      <c r="SIX243" s="60"/>
      <c r="SIY243" s="60"/>
      <c r="SIZ243" s="60"/>
      <c r="SJA243" s="60"/>
      <c r="SJB243" s="60"/>
      <c r="SJC243" s="60"/>
      <c r="SJD243" s="60"/>
      <c r="SJE243" s="60"/>
      <c r="SJF243" s="60"/>
      <c r="SJG243" s="60"/>
      <c r="SJH243" s="60"/>
      <c r="SJI243" s="60"/>
      <c r="SJJ243" s="60"/>
      <c r="SJK243" s="60"/>
      <c r="SJL243" s="60"/>
      <c r="SJM243" s="60"/>
      <c r="SJN243" s="60"/>
      <c r="SJO243" s="60"/>
      <c r="SJP243" s="60"/>
      <c r="SJQ243" s="60"/>
      <c r="SJR243" s="60"/>
      <c r="SJS243" s="60"/>
      <c r="SJT243" s="60"/>
      <c r="SJU243" s="60"/>
      <c r="SJV243" s="60"/>
      <c r="SJW243" s="60"/>
      <c r="SJX243" s="60"/>
      <c r="SJY243" s="60"/>
      <c r="SJZ243" s="60"/>
      <c r="SKA243" s="60"/>
      <c r="SKB243" s="60"/>
      <c r="SKC243" s="60"/>
      <c r="SKD243" s="60"/>
      <c r="SKE243" s="60"/>
      <c r="SKF243" s="60"/>
      <c r="SKG243" s="60"/>
      <c r="SKH243" s="60"/>
      <c r="SKI243" s="60"/>
      <c r="SKJ243" s="60"/>
      <c r="SKK243" s="60"/>
      <c r="SKL243" s="60"/>
      <c r="SKM243" s="60"/>
      <c r="SKN243" s="60"/>
      <c r="SKO243" s="60"/>
      <c r="SKP243" s="60"/>
      <c r="SKQ243" s="60"/>
      <c r="SKR243" s="60"/>
      <c r="SKS243" s="60"/>
      <c r="SKT243" s="60"/>
      <c r="SKU243" s="60"/>
      <c r="SKV243" s="60"/>
      <c r="SKW243" s="60"/>
      <c r="SKX243" s="60"/>
      <c r="SKY243" s="60"/>
      <c r="SKZ243" s="60"/>
      <c r="SLA243" s="60"/>
      <c r="SLB243" s="60"/>
      <c r="SLC243" s="60"/>
      <c r="SLD243" s="60"/>
      <c r="SLE243" s="60"/>
      <c r="SLF243" s="60"/>
      <c r="SLG243" s="60"/>
      <c r="SLH243" s="60"/>
      <c r="SLI243" s="60"/>
      <c r="SLJ243" s="60"/>
      <c r="SLK243" s="60"/>
      <c r="SLL243" s="60"/>
      <c r="SLM243" s="60"/>
      <c r="SLN243" s="60"/>
      <c r="SLO243" s="60"/>
      <c r="SLP243" s="60"/>
      <c r="SLQ243" s="60"/>
      <c r="SLR243" s="60"/>
      <c r="SLS243" s="60"/>
      <c r="SLT243" s="60"/>
      <c r="SLU243" s="60"/>
      <c r="SLV243" s="60"/>
      <c r="SLW243" s="60"/>
      <c r="SLX243" s="60"/>
      <c r="SLY243" s="60"/>
      <c r="SLZ243" s="60"/>
      <c r="SMA243" s="60"/>
      <c r="SMB243" s="60"/>
      <c r="SMC243" s="60"/>
      <c r="SMD243" s="60"/>
      <c r="SME243" s="60"/>
      <c r="SMF243" s="60"/>
      <c r="SMG243" s="60"/>
      <c r="SMH243" s="60"/>
      <c r="SMI243" s="60"/>
      <c r="SMJ243" s="60"/>
      <c r="SMK243" s="60"/>
      <c r="SML243" s="60"/>
      <c r="SMM243" s="60"/>
      <c r="SMN243" s="60"/>
      <c r="SMO243" s="60"/>
      <c r="SMP243" s="60"/>
      <c r="SMQ243" s="60"/>
      <c r="SMR243" s="60"/>
      <c r="SMS243" s="60"/>
      <c r="SMT243" s="60"/>
      <c r="SMU243" s="60"/>
      <c r="SMV243" s="60"/>
      <c r="SMW243" s="60"/>
      <c r="SMX243" s="60"/>
      <c r="SMY243" s="60"/>
      <c r="SMZ243" s="60"/>
      <c r="SNA243" s="60"/>
      <c r="SNB243" s="60"/>
      <c r="SNC243" s="60"/>
      <c r="SND243" s="60"/>
      <c r="SNE243" s="60"/>
      <c r="SNF243" s="60"/>
      <c r="SNG243" s="60"/>
      <c r="SNH243" s="60"/>
      <c r="SNI243" s="60"/>
      <c r="SNJ243" s="60"/>
      <c r="SNK243" s="60"/>
      <c r="SNL243" s="60"/>
      <c r="SNM243" s="60"/>
      <c r="SNN243" s="60"/>
      <c r="SNO243" s="60"/>
      <c r="SNP243" s="60"/>
      <c r="SNQ243" s="60"/>
      <c r="SNR243" s="60"/>
      <c r="SNS243" s="60"/>
      <c r="SNT243" s="60"/>
      <c r="SNU243" s="60"/>
      <c r="SNV243" s="60"/>
      <c r="SNW243" s="60"/>
      <c r="SNX243" s="60"/>
      <c r="SNY243" s="60"/>
      <c r="SNZ243" s="60"/>
      <c r="SOA243" s="60"/>
      <c r="SOB243" s="60"/>
      <c r="SOC243" s="60"/>
      <c r="SOD243" s="60"/>
      <c r="SOE243" s="60"/>
      <c r="SOF243" s="60"/>
      <c r="SOG243" s="60"/>
      <c r="SOH243" s="60"/>
      <c r="SOI243" s="60"/>
      <c r="SOJ243" s="60"/>
      <c r="SOK243" s="60"/>
      <c r="SOL243" s="60"/>
      <c r="SOM243" s="60"/>
      <c r="SON243" s="60"/>
      <c r="SOO243" s="60"/>
      <c r="SOP243" s="60"/>
      <c r="SOQ243" s="60"/>
      <c r="SOR243" s="60"/>
      <c r="SOS243" s="60"/>
      <c r="SOT243" s="60"/>
      <c r="SOU243" s="60"/>
      <c r="SOV243" s="60"/>
      <c r="SOW243" s="60"/>
      <c r="SOX243" s="60"/>
      <c r="SOY243" s="60"/>
      <c r="SOZ243" s="60"/>
      <c r="SPA243" s="60"/>
      <c r="SPB243" s="60"/>
      <c r="SPC243" s="60"/>
      <c r="SPD243" s="60"/>
      <c r="SPE243" s="60"/>
      <c r="SPF243" s="60"/>
      <c r="SPG243" s="60"/>
      <c r="SPH243" s="60"/>
      <c r="SPI243" s="60"/>
      <c r="SPJ243" s="60"/>
      <c r="SPK243" s="60"/>
      <c r="SPL243" s="60"/>
      <c r="SPM243" s="60"/>
      <c r="SPN243" s="60"/>
      <c r="SPO243" s="60"/>
      <c r="SPP243" s="60"/>
      <c r="SPQ243" s="60"/>
      <c r="SPR243" s="60"/>
      <c r="SPS243" s="60"/>
      <c r="SPT243" s="60"/>
      <c r="SPU243" s="60"/>
      <c r="SPV243" s="60"/>
      <c r="SPW243" s="60"/>
      <c r="SPX243" s="60"/>
      <c r="SPY243" s="60"/>
      <c r="SPZ243" s="60"/>
      <c r="SQA243" s="60"/>
      <c r="SQB243" s="60"/>
      <c r="SQC243" s="60"/>
      <c r="SQD243" s="60"/>
      <c r="SQE243" s="60"/>
      <c r="SQF243" s="60"/>
      <c r="SQG243" s="60"/>
      <c r="SQH243" s="60"/>
      <c r="SQI243" s="60"/>
      <c r="SQJ243" s="60"/>
      <c r="SQK243" s="60"/>
      <c r="SQL243" s="60"/>
      <c r="SQM243" s="60"/>
      <c r="SQN243" s="60"/>
      <c r="SQO243" s="60"/>
      <c r="SQP243" s="60"/>
      <c r="SQQ243" s="60"/>
      <c r="SQR243" s="60"/>
      <c r="SQS243" s="60"/>
      <c r="SQT243" s="60"/>
      <c r="SQU243" s="60"/>
      <c r="SQV243" s="60"/>
      <c r="SQW243" s="60"/>
      <c r="SQX243" s="60"/>
      <c r="SQY243" s="60"/>
      <c r="SQZ243" s="60"/>
      <c r="SRA243" s="60"/>
      <c r="SRB243" s="60"/>
      <c r="SRC243" s="60"/>
      <c r="SRD243" s="60"/>
      <c r="SRE243" s="60"/>
      <c r="SRF243" s="60"/>
      <c r="SRG243" s="60"/>
      <c r="SRH243" s="60"/>
      <c r="SRI243" s="60"/>
      <c r="SRJ243" s="60"/>
      <c r="SRK243" s="60"/>
      <c r="SRL243" s="60"/>
      <c r="SRM243" s="60"/>
      <c r="SRN243" s="60"/>
      <c r="SRO243" s="60"/>
      <c r="SRP243" s="60"/>
      <c r="SRQ243" s="60"/>
      <c r="SRR243" s="60"/>
      <c r="SRS243" s="60"/>
      <c r="SRT243" s="60"/>
      <c r="SRU243" s="60"/>
      <c r="SRV243" s="60"/>
      <c r="SRW243" s="60"/>
      <c r="SRX243" s="60"/>
      <c r="SRY243" s="60"/>
      <c r="SRZ243" s="60"/>
      <c r="SSA243" s="60"/>
      <c r="SSB243" s="60"/>
      <c r="SSC243" s="60"/>
      <c r="SSD243" s="60"/>
      <c r="SSE243" s="60"/>
      <c r="SSF243" s="60"/>
      <c r="SSG243" s="60"/>
      <c r="SSH243" s="60"/>
      <c r="SSI243" s="60"/>
      <c r="SSJ243" s="60"/>
      <c r="SSK243" s="60"/>
      <c r="SSL243" s="60"/>
      <c r="SSM243" s="60"/>
      <c r="SSN243" s="60"/>
      <c r="SSO243" s="60"/>
      <c r="SSP243" s="60"/>
      <c r="SSQ243" s="60"/>
      <c r="SSR243" s="60"/>
      <c r="SSS243" s="60"/>
      <c r="SST243" s="60"/>
      <c r="SSU243" s="60"/>
      <c r="SSV243" s="60"/>
      <c r="SSW243" s="60"/>
      <c r="SSX243" s="60"/>
      <c r="SSY243" s="60"/>
      <c r="SSZ243" s="60"/>
      <c r="STA243" s="60"/>
      <c r="STB243" s="60"/>
      <c r="STC243" s="60"/>
      <c r="STD243" s="60"/>
      <c r="STE243" s="60"/>
      <c r="STF243" s="60"/>
      <c r="STG243" s="60"/>
      <c r="STH243" s="60"/>
      <c r="STI243" s="60"/>
      <c r="STJ243" s="60"/>
      <c r="STK243" s="60"/>
      <c r="STL243" s="60"/>
      <c r="STM243" s="60"/>
      <c r="STN243" s="60"/>
      <c r="STO243" s="60"/>
      <c r="STP243" s="60"/>
      <c r="STQ243" s="60"/>
      <c r="STR243" s="60"/>
      <c r="STS243" s="60"/>
      <c r="STT243" s="60"/>
      <c r="STU243" s="60"/>
      <c r="STV243" s="60"/>
      <c r="STW243" s="60"/>
      <c r="STX243" s="60"/>
      <c r="STY243" s="60"/>
      <c r="STZ243" s="60"/>
      <c r="SUA243" s="60"/>
      <c r="SUB243" s="60"/>
      <c r="SUC243" s="60"/>
      <c r="SUD243" s="60"/>
      <c r="SUE243" s="60"/>
      <c r="SUF243" s="60"/>
      <c r="SUG243" s="60"/>
      <c r="SUH243" s="60"/>
      <c r="SUI243" s="60"/>
      <c r="SUJ243" s="60"/>
      <c r="SUK243" s="60"/>
      <c r="SUL243" s="60"/>
      <c r="SUM243" s="60"/>
      <c r="SUN243" s="60"/>
      <c r="SUO243" s="60"/>
      <c r="SUP243" s="60"/>
      <c r="SUQ243" s="60"/>
      <c r="SUR243" s="60"/>
      <c r="SUS243" s="60"/>
      <c r="SUT243" s="60"/>
      <c r="SUU243" s="60"/>
      <c r="SUV243" s="60"/>
      <c r="SUW243" s="60"/>
      <c r="SUX243" s="60"/>
      <c r="SUY243" s="60"/>
      <c r="SUZ243" s="60"/>
      <c r="SVA243" s="60"/>
      <c r="SVB243" s="60"/>
      <c r="SVC243" s="60"/>
      <c r="SVD243" s="60"/>
      <c r="SVE243" s="60"/>
      <c r="SVF243" s="60"/>
      <c r="SVG243" s="60"/>
      <c r="SVH243" s="60"/>
      <c r="SVI243" s="60"/>
      <c r="SVJ243" s="60"/>
      <c r="SVK243" s="60"/>
      <c r="SVL243" s="60"/>
      <c r="SVM243" s="60"/>
      <c r="SVN243" s="60"/>
      <c r="SVO243" s="60"/>
      <c r="SVP243" s="60"/>
      <c r="SVQ243" s="60"/>
      <c r="SVR243" s="60"/>
      <c r="SVS243" s="60"/>
      <c r="SVT243" s="60"/>
      <c r="SVU243" s="60"/>
      <c r="SVV243" s="60"/>
      <c r="SVW243" s="60"/>
      <c r="SVX243" s="60"/>
      <c r="SVY243" s="60"/>
      <c r="SVZ243" s="60"/>
      <c r="SWA243" s="60"/>
      <c r="SWB243" s="60"/>
      <c r="SWC243" s="60"/>
      <c r="SWD243" s="60"/>
      <c r="SWE243" s="60"/>
      <c r="SWF243" s="60"/>
      <c r="SWG243" s="60"/>
      <c r="SWH243" s="60"/>
      <c r="SWI243" s="60"/>
      <c r="SWJ243" s="60"/>
      <c r="SWK243" s="60"/>
      <c r="SWL243" s="60"/>
      <c r="SWM243" s="60"/>
      <c r="SWN243" s="60"/>
      <c r="SWO243" s="60"/>
      <c r="SWP243" s="60"/>
      <c r="SWQ243" s="60"/>
      <c r="SWR243" s="60"/>
      <c r="SWS243" s="60"/>
      <c r="SWT243" s="60"/>
      <c r="SWU243" s="60"/>
      <c r="SWV243" s="60"/>
      <c r="SWW243" s="60"/>
      <c r="SWX243" s="60"/>
      <c r="SWY243" s="60"/>
      <c r="SWZ243" s="60"/>
      <c r="SXA243" s="60"/>
      <c r="SXB243" s="60"/>
      <c r="SXC243" s="60"/>
      <c r="SXD243" s="60"/>
      <c r="SXE243" s="60"/>
      <c r="SXF243" s="60"/>
      <c r="SXG243" s="60"/>
      <c r="SXH243" s="60"/>
      <c r="SXI243" s="60"/>
      <c r="SXJ243" s="60"/>
      <c r="SXK243" s="60"/>
      <c r="SXL243" s="60"/>
      <c r="SXM243" s="60"/>
      <c r="SXN243" s="60"/>
      <c r="SXO243" s="60"/>
      <c r="SXP243" s="60"/>
      <c r="SXQ243" s="60"/>
      <c r="SXR243" s="60"/>
      <c r="SXS243" s="60"/>
      <c r="SXT243" s="60"/>
      <c r="SXU243" s="60"/>
      <c r="SXV243" s="60"/>
      <c r="SXW243" s="60"/>
      <c r="SXX243" s="60"/>
      <c r="SXY243" s="60"/>
      <c r="SXZ243" s="60"/>
      <c r="SYA243" s="60"/>
      <c r="SYB243" s="60"/>
      <c r="SYC243" s="60"/>
      <c r="SYD243" s="60"/>
      <c r="SYE243" s="60"/>
      <c r="SYF243" s="60"/>
      <c r="SYG243" s="60"/>
      <c r="SYH243" s="60"/>
      <c r="SYI243" s="60"/>
      <c r="SYJ243" s="60"/>
      <c r="SYK243" s="60"/>
      <c r="SYL243" s="60"/>
      <c r="SYM243" s="60"/>
      <c r="SYN243" s="60"/>
      <c r="SYO243" s="60"/>
      <c r="SYP243" s="60"/>
      <c r="SYQ243" s="60"/>
      <c r="SYR243" s="60"/>
      <c r="SYS243" s="60"/>
      <c r="SYT243" s="60"/>
      <c r="SYU243" s="60"/>
      <c r="SYV243" s="60"/>
      <c r="SYW243" s="60"/>
      <c r="SYX243" s="60"/>
      <c r="SYY243" s="60"/>
      <c r="SYZ243" s="60"/>
      <c r="SZA243" s="60"/>
      <c r="SZB243" s="60"/>
      <c r="SZC243" s="60"/>
      <c r="SZD243" s="60"/>
      <c r="SZE243" s="60"/>
      <c r="SZF243" s="60"/>
      <c r="SZG243" s="60"/>
      <c r="SZH243" s="60"/>
      <c r="SZI243" s="60"/>
      <c r="SZJ243" s="60"/>
      <c r="SZK243" s="60"/>
      <c r="SZL243" s="60"/>
      <c r="SZM243" s="60"/>
      <c r="SZN243" s="60"/>
      <c r="SZO243" s="60"/>
      <c r="SZP243" s="60"/>
      <c r="SZQ243" s="60"/>
      <c r="SZR243" s="60"/>
      <c r="SZS243" s="60"/>
      <c r="SZT243" s="60"/>
      <c r="SZU243" s="60"/>
      <c r="SZV243" s="60"/>
      <c r="SZW243" s="60"/>
      <c r="SZX243" s="60"/>
      <c r="SZY243" s="60"/>
      <c r="SZZ243" s="60"/>
      <c r="TAA243" s="60"/>
      <c r="TAB243" s="60"/>
      <c r="TAC243" s="60"/>
      <c r="TAD243" s="60"/>
      <c r="TAE243" s="60"/>
      <c r="TAF243" s="60"/>
      <c r="TAG243" s="60"/>
      <c r="TAH243" s="60"/>
      <c r="TAI243" s="60"/>
      <c r="TAJ243" s="60"/>
      <c r="TAK243" s="60"/>
      <c r="TAL243" s="60"/>
      <c r="TAM243" s="60"/>
      <c r="TAN243" s="60"/>
      <c r="TAO243" s="60"/>
      <c r="TAP243" s="60"/>
      <c r="TAQ243" s="60"/>
      <c r="TAR243" s="60"/>
      <c r="TAS243" s="60"/>
      <c r="TAT243" s="60"/>
      <c r="TAU243" s="60"/>
      <c r="TAV243" s="60"/>
      <c r="TAW243" s="60"/>
      <c r="TAX243" s="60"/>
      <c r="TAY243" s="60"/>
      <c r="TAZ243" s="60"/>
      <c r="TBA243" s="60"/>
      <c r="TBB243" s="60"/>
      <c r="TBC243" s="60"/>
      <c r="TBD243" s="60"/>
      <c r="TBE243" s="60"/>
      <c r="TBF243" s="60"/>
      <c r="TBG243" s="60"/>
      <c r="TBH243" s="60"/>
      <c r="TBI243" s="60"/>
      <c r="TBJ243" s="60"/>
      <c r="TBK243" s="60"/>
      <c r="TBL243" s="60"/>
      <c r="TBM243" s="60"/>
      <c r="TBN243" s="60"/>
      <c r="TBO243" s="60"/>
      <c r="TBP243" s="60"/>
      <c r="TBQ243" s="60"/>
      <c r="TBR243" s="60"/>
      <c r="TBS243" s="60"/>
      <c r="TBT243" s="60"/>
      <c r="TBU243" s="60"/>
      <c r="TBV243" s="60"/>
      <c r="TBW243" s="60"/>
      <c r="TBX243" s="60"/>
      <c r="TBY243" s="60"/>
      <c r="TBZ243" s="60"/>
      <c r="TCA243" s="60"/>
      <c r="TCB243" s="60"/>
      <c r="TCC243" s="60"/>
      <c r="TCD243" s="60"/>
      <c r="TCE243" s="60"/>
      <c r="TCF243" s="60"/>
      <c r="TCG243" s="60"/>
      <c r="TCH243" s="60"/>
      <c r="TCI243" s="60"/>
      <c r="TCJ243" s="60"/>
      <c r="TCK243" s="60"/>
      <c r="TCL243" s="60"/>
      <c r="TCM243" s="60"/>
      <c r="TCN243" s="60"/>
      <c r="TCO243" s="60"/>
      <c r="TCP243" s="60"/>
      <c r="TCQ243" s="60"/>
      <c r="TCR243" s="60"/>
      <c r="TCS243" s="60"/>
      <c r="TCT243" s="60"/>
      <c r="TCU243" s="60"/>
      <c r="TCV243" s="60"/>
      <c r="TCW243" s="60"/>
      <c r="TCX243" s="60"/>
      <c r="TCY243" s="60"/>
      <c r="TCZ243" s="60"/>
      <c r="TDA243" s="60"/>
      <c r="TDB243" s="60"/>
      <c r="TDC243" s="60"/>
      <c r="TDD243" s="60"/>
      <c r="TDE243" s="60"/>
      <c r="TDF243" s="60"/>
      <c r="TDG243" s="60"/>
      <c r="TDH243" s="60"/>
      <c r="TDI243" s="60"/>
      <c r="TDJ243" s="60"/>
      <c r="TDK243" s="60"/>
      <c r="TDL243" s="60"/>
      <c r="TDM243" s="60"/>
      <c r="TDN243" s="60"/>
      <c r="TDO243" s="60"/>
      <c r="TDP243" s="60"/>
      <c r="TDQ243" s="60"/>
      <c r="TDR243" s="60"/>
      <c r="TDS243" s="60"/>
      <c r="TDT243" s="60"/>
      <c r="TDU243" s="60"/>
      <c r="TDV243" s="60"/>
      <c r="TDW243" s="60"/>
      <c r="TDX243" s="60"/>
      <c r="TDY243" s="60"/>
      <c r="TDZ243" s="60"/>
      <c r="TEA243" s="60"/>
      <c r="TEB243" s="60"/>
      <c r="TEC243" s="60"/>
      <c r="TED243" s="60"/>
      <c r="TEE243" s="60"/>
      <c r="TEF243" s="60"/>
      <c r="TEG243" s="60"/>
      <c r="TEH243" s="60"/>
      <c r="TEI243" s="60"/>
      <c r="TEJ243" s="60"/>
      <c r="TEK243" s="60"/>
      <c r="TEL243" s="60"/>
      <c r="TEM243" s="60"/>
      <c r="TEN243" s="60"/>
      <c r="TEO243" s="60"/>
      <c r="TEP243" s="60"/>
      <c r="TEQ243" s="60"/>
      <c r="TER243" s="60"/>
      <c r="TES243" s="60"/>
      <c r="TET243" s="60"/>
      <c r="TEU243" s="60"/>
      <c r="TEV243" s="60"/>
      <c r="TEW243" s="60"/>
      <c r="TEX243" s="60"/>
      <c r="TEY243" s="60"/>
      <c r="TEZ243" s="60"/>
      <c r="TFA243" s="60"/>
      <c r="TFB243" s="60"/>
      <c r="TFC243" s="60"/>
      <c r="TFD243" s="60"/>
      <c r="TFE243" s="60"/>
      <c r="TFF243" s="60"/>
      <c r="TFG243" s="60"/>
      <c r="TFH243" s="60"/>
      <c r="TFI243" s="60"/>
      <c r="TFJ243" s="60"/>
      <c r="TFK243" s="60"/>
      <c r="TFL243" s="60"/>
      <c r="TFM243" s="60"/>
      <c r="TFN243" s="60"/>
      <c r="TFO243" s="60"/>
      <c r="TFP243" s="60"/>
      <c r="TFQ243" s="60"/>
      <c r="TFR243" s="60"/>
      <c r="TFS243" s="60"/>
      <c r="TFT243" s="60"/>
      <c r="TFU243" s="60"/>
      <c r="TFV243" s="60"/>
      <c r="TFW243" s="60"/>
      <c r="TFX243" s="60"/>
      <c r="TFY243" s="60"/>
      <c r="TFZ243" s="60"/>
      <c r="TGA243" s="60"/>
      <c r="TGB243" s="60"/>
      <c r="TGC243" s="60"/>
      <c r="TGD243" s="60"/>
      <c r="TGE243" s="60"/>
      <c r="TGF243" s="60"/>
      <c r="TGG243" s="60"/>
      <c r="TGH243" s="60"/>
      <c r="TGI243" s="60"/>
      <c r="TGJ243" s="60"/>
      <c r="TGK243" s="60"/>
      <c r="TGL243" s="60"/>
      <c r="TGM243" s="60"/>
      <c r="TGN243" s="60"/>
      <c r="TGO243" s="60"/>
      <c r="TGP243" s="60"/>
      <c r="TGQ243" s="60"/>
      <c r="TGR243" s="60"/>
      <c r="TGS243" s="60"/>
      <c r="TGT243" s="60"/>
      <c r="TGU243" s="60"/>
      <c r="TGV243" s="60"/>
      <c r="TGW243" s="60"/>
      <c r="TGX243" s="60"/>
      <c r="TGY243" s="60"/>
      <c r="TGZ243" s="60"/>
      <c r="THA243" s="60"/>
      <c r="THB243" s="60"/>
      <c r="THC243" s="60"/>
      <c r="THD243" s="60"/>
      <c r="THE243" s="60"/>
      <c r="THF243" s="60"/>
      <c r="THG243" s="60"/>
      <c r="THH243" s="60"/>
      <c r="THI243" s="60"/>
      <c r="THJ243" s="60"/>
      <c r="THK243" s="60"/>
      <c r="THL243" s="60"/>
      <c r="THM243" s="60"/>
      <c r="THN243" s="60"/>
      <c r="THO243" s="60"/>
      <c r="THP243" s="60"/>
      <c r="THQ243" s="60"/>
      <c r="THR243" s="60"/>
      <c r="THS243" s="60"/>
      <c r="THT243" s="60"/>
      <c r="THU243" s="60"/>
      <c r="THV243" s="60"/>
      <c r="THW243" s="60"/>
      <c r="THX243" s="60"/>
      <c r="THY243" s="60"/>
      <c r="THZ243" s="60"/>
      <c r="TIA243" s="60"/>
      <c r="TIB243" s="60"/>
      <c r="TIC243" s="60"/>
      <c r="TID243" s="60"/>
      <c r="TIE243" s="60"/>
      <c r="TIF243" s="60"/>
      <c r="TIG243" s="60"/>
      <c r="TIH243" s="60"/>
      <c r="TII243" s="60"/>
      <c r="TIJ243" s="60"/>
      <c r="TIK243" s="60"/>
      <c r="TIL243" s="60"/>
      <c r="TIM243" s="60"/>
      <c r="TIN243" s="60"/>
      <c r="TIO243" s="60"/>
      <c r="TIP243" s="60"/>
      <c r="TIQ243" s="60"/>
      <c r="TIR243" s="60"/>
      <c r="TIS243" s="60"/>
      <c r="TIT243" s="60"/>
      <c r="TIU243" s="60"/>
      <c r="TIV243" s="60"/>
      <c r="TIW243" s="60"/>
      <c r="TIX243" s="60"/>
      <c r="TIY243" s="60"/>
      <c r="TIZ243" s="60"/>
      <c r="TJA243" s="60"/>
      <c r="TJB243" s="60"/>
      <c r="TJC243" s="60"/>
      <c r="TJD243" s="60"/>
      <c r="TJE243" s="60"/>
      <c r="TJF243" s="60"/>
      <c r="TJG243" s="60"/>
      <c r="TJH243" s="60"/>
      <c r="TJI243" s="60"/>
      <c r="TJJ243" s="60"/>
      <c r="TJK243" s="60"/>
      <c r="TJL243" s="60"/>
      <c r="TJM243" s="60"/>
      <c r="TJN243" s="60"/>
      <c r="TJO243" s="60"/>
      <c r="TJP243" s="60"/>
      <c r="TJQ243" s="60"/>
      <c r="TJR243" s="60"/>
      <c r="TJS243" s="60"/>
      <c r="TJT243" s="60"/>
      <c r="TJU243" s="60"/>
      <c r="TJV243" s="60"/>
      <c r="TJW243" s="60"/>
      <c r="TJX243" s="60"/>
      <c r="TJY243" s="60"/>
      <c r="TJZ243" s="60"/>
      <c r="TKA243" s="60"/>
      <c r="TKB243" s="60"/>
      <c r="TKC243" s="60"/>
      <c r="TKD243" s="60"/>
      <c r="TKE243" s="60"/>
      <c r="TKF243" s="60"/>
      <c r="TKG243" s="60"/>
      <c r="TKH243" s="60"/>
      <c r="TKI243" s="60"/>
      <c r="TKJ243" s="60"/>
      <c r="TKK243" s="60"/>
      <c r="TKL243" s="60"/>
      <c r="TKM243" s="60"/>
      <c r="TKN243" s="60"/>
      <c r="TKO243" s="60"/>
      <c r="TKP243" s="60"/>
      <c r="TKQ243" s="60"/>
      <c r="TKR243" s="60"/>
      <c r="TKS243" s="60"/>
      <c r="TKT243" s="60"/>
      <c r="TKU243" s="60"/>
      <c r="TKV243" s="60"/>
      <c r="TKW243" s="60"/>
      <c r="TKX243" s="60"/>
      <c r="TKY243" s="60"/>
      <c r="TKZ243" s="60"/>
      <c r="TLA243" s="60"/>
      <c r="TLB243" s="60"/>
      <c r="TLC243" s="60"/>
      <c r="TLD243" s="60"/>
      <c r="TLE243" s="60"/>
      <c r="TLF243" s="60"/>
      <c r="TLG243" s="60"/>
      <c r="TLH243" s="60"/>
      <c r="TLI243" s="60"/>
      <c r="TLJ243" s="60"/>
      <c r="TLK243" s="60"/>
      <c r="TLL243" s="60"/>
      <c r="TLM243" s="60"/>
      <c r="TLN243" s="60"/>
      <c r="TLO243" s="60"/>
      <c r="TLP243" s="60"/>
      <c r="TLQ243" s="60"/>
      <c r="TLR243" s="60"/>
      <c r="TLS243" s="60"/>
      <c r="TLT243" s="60"/>
      <c r="TLU243" s="60"/>
      <c r="TLV243" s="60"/>
      <c r="TLW243" s="60"/>
      <c r="TLX243" s="60"/>
      <c r="TLY243" s="60"/>
      <c r="TLZ243" s="60"/>
      <c r="TMA243" s="60"/>
      <c r="TMB243" s="60"/>
      <c r="TMC243" s="60"/>
      <c r="TMD243" s="60"/>
      <c r="TME243" s="60"/>
      <c r="TMF243" s="60"/>
      <c r="TMG243" s="60"/>
      <c r="TMH243" s="60"/>
      <c r="TMI243" s="60"/>
      <c r="TMJ243" s="60"/>
      <c r="TMK243" s="60"/>
      <c r="TML243" s="60"/>
      <c r="TMM243" s="60"/>
      <c r="TMN243" s="60"/>
      <c r="TMO243" s="60"/>
      <c r="TMP243" s="60"/>
      <c r="TMQ243" s="60"/>
      <c r="TMR243" s="60"/>
      <c r="TMS243" s="60"/>
      <c r="TMT243" s="60"/>
      <c r="TMU243" s="60"/>
      <c r="TMV243" s="60"/>
      <c r="TMW243" s="60"/>
      <c r="TMX243" s="60"/>
      <c r="TMY243" s="60"/>
      <c r="TMZ243" s="60"/>
      <c r="TNA243" s="60"/>
      <c r="TNB243" s="60"/>
      <c r="TNC243" s="60"/>
      <c r="TND243" s="60"/>
      <c r="TNE243" s="60"/>
      <c r="TNF243" s="60"/>
      <c r="TNG243" s="60"/>
      <c r="TNH243" s="60"/>
      <c r="TNI243" s="60"/>
      <c r="TNJ243" s="60"/>
      <c r="TNK243" s="60"/>
      <c r="TNL243" s="60"/>
      <c r="TNM243" s="60"/>
      <c r="TNN243" s="60"/>
      <c r="TNO243" s="60"/>
      <c r="TNP243" s="60"/>
      <c r="TNQ243" s="60"/>
      <c r="TNR243" s="60"/>
      <c r="TNS243" s="60"/>
      <c r="TNT243" s="60"/>
      <c r="TNU243" s="60"/>
      <c r="TNV243" s="60"/>
      <c r="TNW243" s="60"/>
      <c r="TNX243" s="60"/>
      <c r="TNY243" s="60"/>
      <c r="TNZ243" s="60"/>
      <c r="TOA243" s="60"/>
      <c r="TOB243" s="60"/>
      <c r="TOC243" s="60"/>
      <c r="TOD243" s="60"/>
      <c r="TOE243" s="60"/>
      <c r="TOF243" s="60"/>
      <c r="TOG243" s="60"/>
      <c r="TOH243" s="60"/>
      <c r="TOI243" s="60"/>
      <c r="TOJ243" s="60"/>
      <c r="TOK243" s="60"/>
      <c r="TOL243" s="60"/>
      <c r="TOM243" s="60"/>
      <c r="TON243" s="60"/>
      <c r="TOO243" s="60"/>
      <c r="TOP243" s="60"/>
      <c r="TOQ243" s="60"/>
      <c r="TOR243" s="60"/>
      <c r="TOS243" s="60"/>
      <c r="TOT243" s="60"/>
      <c r="TOU243" s="60"/>
      <c r="TOV243" s="60"/>
      <c r="TOW243" s="60"/>
      <c r="TOX243" s="60"/>
      <c r="TOY243" s="60"/>
      <c r="TOZ243" s="60"/>
      <c r="TPA243" s="60"/>
      <c r="TPB243" s="60"/>
      <c r="TPC243" s="60"/>
      <c r="TPD243" s="60"/>
      <c r="TPE243" s="60"/>
      <c r="TPF243" s="60"/>
      <c r="TPG243" s="60"/>
      <c r="TPH243" s="60"/>
      <c r="TPI243" s="60"/>
      <c r="TPJ243" s="60"/>
      <c r="TPK243" s="60"/>
      <c r="TPL243" s="60"/>
      <c r="TPM243" s="60"/>
      <c r="TPN243" s="60"/>
      <c r="TPO243" s="60"/>
      <c r="TPP243" s="60"/>
      <c r="TPQ243" s="60"/>
      <c r="TPR243" s="60"/>
      <c r="TPS243" s="60"/>
      <c r="TPT243" s="60"/>
      <c r="TPU243" s="60"/>
      <c r="TPV243" s="60"/>
      <c r="TPW243" s="60"/>
      <c r="TPX243" s="60"/>
      <c r="TPY243" s="60"/>
      <c r="TPZ243" s="60"/>
      <c r="TQA243" s="60"/>
      <c r="TQB243" s="60"/>
      <c r="TQC243" s="60"/>
      <c r="TQD243" s="60"/>
      <c r="TQE243" s="60"/>
      <c r="TQF243" s="60"/>
      <c r="TQG243" s="60"/>
      <c r="TQH243" s="60"/>
      <c r="TQI243" s="60"/>
      <c r="TQJ243" s="60"/>
      <c r="TQK243" s="60"/>
      <c r="TQL243" s="60"/>
      <c r="TQM243" s="60"/>
      <c r="TQN243" s="60"/>
      <c r="TQO243" s="60"/>
      <c r="TQP243" s="60"/>
      <c r="TQQ243" s="60"/>
      <c r="TQR243" s="60"/>
      <c r="TQS243" s="60"/>
      <c r="TQT243" s="60"/>
      <c r="TQU243" s="60"/>
      <c r="TQV243" s="60"/>
      <c r="TQW243" s="60"/>
      <c r="TQX243" s="60"/>
      <c r="TQY243" s="60"/>
      <c r="TQZ243" s="60"/>
      <c r="TRA243" s="60"/>
      <c r="TRB243" s="60"/>
      <c r="TRC243" s="60"/>
      <c r="TRD243" s="60"/>
      <c r="TRE243" s="60"/>
      <c r="TRF243" s="60"/>
      <c r="TRG243" s="60"/>
      <c r="TRH243" s="60"/>
      <c r="TRI243" s="60"/>
      <c r="TRJ243" s="60"/>
      <c r="TRK243" s="60"/>
      <c r="TRL243" s="60"/>
      <c r="TRM243" s="60"/>
      <c r="TRN243" s="60"/>
      <c r="TRO243" s="60"/>
      <c r="TRP243" s="60"/>
      <c r="TRQ243" s="60"/>
      <c r="TRR243" s="60"/>
      <c r="TRS243" s="60"/>
      <c r="TRT243" s="60"/>
      <c r="TRU243" s="60"/>
      <c r="TRV243" s="60"/>
      <c r="TRW243" s="60"/>
      <c r="TRX243" s="60"/>
      <c r="TRY243" s="60"/>
      <c r="TRZ243" s="60"/>
      <c r="TSA243" s="60"/>
      <c r="TSB243" s="60"/>
      <c r="TSC243" s="60"/>
      <c r="TSD243" s="60"/>
      <c r="TSE243" s="60"/>
      <c r="TSF243" s="60"/>
      <c r="TSG243" s="60"/>
      <c r="TSH243" s="60"/>
      <c r="TSI243" s="60"/>
      <c r="TSJ243" s="60"/>
      <c r="TSK243" s="60"/>
      <c r="TSL243" s="60"/>
      <c r="TSM243" s="60"/>
      <c r="TSN243" s="60"/>
      <c r="TSO243" s="60"/>
      <c r="TSP243" s="60"/>
      <c r="TSQ243" s="60"/>
      <c r="TSR243" s="60"/>
      <c r="TSS243" s="60"/>
      <c r="TST243" s="60"/>
      <c r="TSU243" s="60"/>
      <c r="TSV243" s="60"/>
      <c r="TSW243" s="60"/>
      <c r="TSX243" s="60"/>
      <c r="TSY243" s="60"/>
      <c r="TSZ243" s="60"/>
      <c r="TTA243" s="60"/>
      <c r="TTB243" s="60"/>
      <c r="TTC243" s="60"/>
      <c r="TTD243" s="60"/>
      <c r="TTE243" s="60"/>
      <c r="TTF243" s="60"/>
      <c r="TTG243" s="60"/>
      <c r="TTH243" s="60"/>
      <c r="TTI243" s="60"/>
      <c r="TTJ243" s="60"/>
      <c r="TTK243" s="60"/>
      <c r="TTL243" s="60"/>
      <c r="TTM243" s="60"/>
      <c r="TTN243" s="60"/>
      <c r="TTO243" s="60"/>
      <c r="TTP243" s="60"/>
      <c r="TTQ243" s="60"/>
      <c r="TTR243" s="60"/>
      <c r="TTS243" s="60"/>
      <c r="TTT243" s="60"/>
      <c r="TTU243" s="60"/>
      <c r="TTV243" s="60"/>
      <c r="TTW243" s="60"/>
      <c r="TTX243" s="60"/>
      <c r="TTY243" s="60"/>
      <c r="TTZ243" s="60"/>
      <c r="TUA243" s="60"/>
      <c r="TUB243" s="60"/>
      <c r="TUC243" s="60"/>
      <c r="TUD243" s="60"/>
      <c r="TUE243" s="60"/>
      <c r="TUF243" s="60"/>
      <c r="TUG243" s="60"/>
      <c r="TUH243" s="60"/>
      <c r="TUI243" s="60"/>
      <c r="TUJ243" s="60"/>
      <c r="TUK243" s="60"/>
      <c r="TUL243" s="60"/>
      <c r="TUM243" s="60"/>
      <c r="TUN243" s="60"/>
      <c r="TUO243" s="60"/>
      <c r="TUP243" s="60"/>
      <c r="TUQ243" s="60"/>
      <c r="TUR243" s="60"/>
      <c r="TUS243" s="60"/>
      <c r="TUT243" s="60"/>
      <c r="TUU243" s="60"/>
      <c r="TUV243" s="60"/>
      <c r="TUW243" s="60"/>
      <c r="TUX243" s="60"/>
      <c r="TUY243" s="60"/>
      <c r="TUZ243" s="60"/>
      <c r="TVA243" s="60"/>
      <c r="TVB243" s="60"/>
      <c r="TVC243" s="60"/>
      <c r="TVD243" s="60"/>
      <c r="TVE243" s="60"/>
      <c r="TVF243" s="60"/>
      <c r="TVG243" s="60"/>
      <c r="TVH243" s="60"/>
      <c r="TVI243" s="60"/>
      <c r="TVJ243" s="60"/>
      <c r="TVK243" s="60"/>
      <c r="TVL243" s="60"/>
      <c r="TVM243" s="60"/>
      <c r="TVN243" s="60"/>
      <c r="TVO243" s="60"/>
      <c r="TVP243" s="60"/>
      <c r="TVQ243" s="60"/>
      <c r="TVR243" s="60"/>
      <c r="TVS243" s="60"/>
      <c r="TVT243" s="60"/>
      <c r="TVU243" s="60"/>
      <c r="TVV243" s="60"/>
      <c r="TVW243" s="60"/>
      <c r="TVX243" s="60"/>
      <c r="TVY243" s="60"/>
      <c r="TVZ243" s="60"/>
      <c r="TWA243" s="60"/>
      <c r="TWB243" s="60"/>
      <c r="TWC243" s="60"/>
      <c r="TWD243" s="60"/>
      <c r="TWE243" s="60"/>
      <c r="TWF243" s="60"/>
      <c r="TWG243" s="60"/>
      <c r="TWH243" s="60"/>
      <c r="TWI243" s="60"/>
      <c r="TWJ243" s="60"/>
      <c r="TWK243" s="60"/>
      <c r="TWL243" s="60"/>
      <c r="TWM243" s="60"/>
      <c r="TWN243" s="60"/>
      <c r="TWO243" s="60"/>
      <c r="TWP243" s="60"/>
      <c r="TWQ243" s="60"/>
      <c r="TWR243" s="60"/>
      <c r="TWS243" s="60"/>
      <c r="TWT243" s="60"/>
      <c r="TWU243" s="60"/>
      <c r="TWV243" s="60"/>
      <c r="TWW243" s="60"/>
      <c r="TWX243" s="60"/>
      <c r="TWY243" s="60"/>
      <c r="TWZ243" s="60"/>
      <c r="TXA243" s="60"/>
      <c r="TXB243" s="60"/>
      <c r="TXC243" s="60"/>
      <c r="TXD243" s="60"/>
      <c r="TXE243" s="60"/>
      <c r="TXF243" s="60"/>
      <c r="TXG243" s="60"/>
      <c r="TXH243" s="60"/>
      <c r="TXI243" s="60"/>
      <c r="TXJ243" s="60"/>
      <c r="TXK243" s="60"/>
      <c r="TXL243" s="60"/>
      <c r="TXM243" s="60"/>
      <c r="TXN243" s="60"/>
      <c r="TXO243" s="60"/>
      <c r="TXP243" s="60"/>
      <c r="TXQ243" s="60"/>
      <c r="TXR243" s="60"/>
      <c r="TXS243" s="60"/>
      <c r="TXT243" s="60"/>
      <c r="TXU243" s="60"/>
      <c r="TXV243" s="60"/>
      <c r="TXW243" s="60"/>
      <c r="TXX243" s="60"/>
      <c r="TXY243" s="60"/>
      <c r="TXZ243" s="60"/>
      <c r="TYA243" s="60"/>
      <c r="TYB243" s="60"/>
      <c r="TYC243" s="60"/>
      <c r="TYD243" s="60"/>
      <c r="TYE243" s="60"/>
      <c r="TYF243" s="60"/>
      <c r="TYG243" s="60"/>
      <c r="TYH243" s="60"/>
      <c r="TYI243" s="60"/>
      <c r="TYJ243" s="60"/>
      <c r="TYK243" s="60"/>
      <c r="TYL243" s="60"/>
      <c r="TYM243" s="60"/>
      <c r="TYN243" s="60"/>
      <c r="TYO243" s="60"/>
      <c r="TYP243" s="60"/>
      <c r="TYQ243" s="60"/>
      <c r="TYR243" s="60"/>
      <c r="TYS243" s="60"/>
      <c r="TYT243" s="60"/>
      <c r="TYU243" s="60"/>
      <c r="TYV243" s="60"/>
      <c r="TYW243" s="60"/>
      <c r="TYX243" s="60"/>
      <c r="TYY243" s="60"/>
      <c r="TYZ243" s="60"/>
      <c r="TZA243" s="60"/>
      <c r="TZB243" s="60"/>
      <c r="TZC243" s="60"/>
      <c r="TZD243" s="60"/>
      <c r="TZE243" s="60"/>
      <c r="TZF243" s="60"/>
      <c r="TZG243" s="60"/>
      <c r="TZH243" s="60"/>
      <c r="TZI243" s="60"/>
      <c r="TZJ243" s="60"/>
      <c r="TZK243" s="60"/>
      <c r="TZL243" s="60"/>
      <c r="TZM243" s="60"/>
      <c r="TZN243" s="60"/>
      <c r="TZO243" s="60"/>
      <c r="TZP243" s="60"/>
      <c r="TZQ243" s="60"/>
      <c r="TZR243" s="60"/>
      <c r="TZS243" s="60"/>
      <c r="TZT243" s="60"/>
      <c r="TZU243" s="60"/>
      <c r="TZV243" s="60"/>
      <c r="TZW243" s="60"/>
      <c r="TZX243" s="60"/>
      <c r="TZY243" s="60"/>
      <c r="TZZ243" s="60"/>
      <c r="UAA243" s="60"/>
      <c r="UAB243" s="60"/>
      <c r="UAC243" s="60"/>
      <c r="UAD243" s="60"/>
      <c r="UAE243" s="60"/>
      <c r="UAF243" s="60"/>
      <c r="UAG243" s="60"/>
      <c r="UAH243" s="60"/>
      <c r="UAI243" s="60"/>
      <c r="UAJ243" s="60"/>
      <c r="UAK243" s="60"/>
      <c r="UAL243" s="60"/>
      <c r="UAM243" s="60"/>
      <c r="UAN243" s="60"/>
      <c r="UAO243" s="60"/>
      <c r="UAP243" s="60"/>
      <c r="UAQ243" s="60"/>
      <c r="UAR243" s="60"/>
      <c r="UAS243" s="60"/>
      <c r="UAT243" s="60"/>
      <c r="UAU243" s="60"/>
      <c r="UAV243" s="60"/>
      <c r="UAW243" s="60"/>
      <c r="UAX243" s="60"/>
      <c r="UAY243" s="60"/>
      <c r="UAZ243" s="60"/>
      <c r="UBA243" s="60"/>
      <c r="UBB243" s="60"/>
      <c r="UBC243" s="60"/>
      <c r="UBD243" s="60"/>
      <c r="UBE243" s="60"/>
      <c r="UBF243" s="60"/>
      <c r="UBG243" s="60"/>
      <c r="UBH243" s="60"/>
      <c r="UBI243" s="60"/>
      <c r="UBJ243" s="60"/>
      <c r="UBK243" s="60"/>
      <c r="UBL243" s="60"/>
      <c r="UBM243" s="60"/>
      <c r="UBN243" s="60"/>
      <c r="UBO243" s="60"/>
      <c r="UBP243" s="60"/>
      <c r="UBQ243" s="60"/>
      <c r="UBR243" s="60"/>
      <c r="UBS243" s="60"/>
      <c r="UBT243" s="60"/>
      <c r="UBU243" s="60"/>
      <c r="UBV243" s="60"/>
      <c r="UBW243" s="60"/>
      <c r="UBX243" s="60"/>
      <c r="UBY243" s="60"/>
      <c r="UBZ243" s="60"/>
      <c r="UCA243" s="60"/>
      <c r="UCB243" s="60"/>
      <c r="UCC243" s="60"/>
      <c r="UCD243" s="60"/>
      <c r="UCE243" s="60"/>
      <c r="UCF243" s="60"/>
      <c r="UCG243" s="60"/>
      <c r="UCH243" s="60"/>
      <c r="UCI243" s="60"/>
      <c r="UCJ243" s="60"/>
      <c r="UCK243" s="60"/>
      <c r="UCL243" s="60"/>
      <c r="UCM243" s="60"/>
      <c r="UCN243" s="60"/>
      <c r="UCO243" s="60"/>
      <c r="UCP243" s="60"/>
      <c r="UCQ243" s="60"/>
      <c r="UCR243" s="60"/>
      <c r="UCS243" s="60"/>
      <c r="UCT243" s="60"/>
      <c r="UCU243" s="60"/>
      <c r="UCV243" s="60"/>
      <c r="UCW243" s="60"/>
      <c r="UCX243" s="60"/>
      <c r="UCY243" s="60"/>
      <c r="UCZ243" s="60"/>
      <c r="UDA243" s="60"/>
      <c r="UDB243" s="60"/>
      <c r="UDC243" s="60"/>
      <c r="UDD243" s="60"/>
      <c r="UDE243" s="60"/>
      <c r="UDF243" s="60"/>
      <c r="UDG243" s="60"/>
      <c r="UDH243" s="60"/>
      <c r="UDI243" s="60"/>
      <c r="UDJ243" s="60"/>
      <c r="UDK243" s="60"/>
      <c r="UDL243" s="60"/>
      <c r="UDM243" s="60"/>
      <c r="UDN243" s="60"/>
      <c r="UDO243" s="60"/>
      <c r="UDP243" s="60"/>
      <c r="UDQ243" s="60"/>
      <c r="UDR243" s="60"/>
      <c r="UDS243" s="60"/>
      <c r="UDT243" s="60"/>
      <c r="UDU243" s="60"/>
      <c r="UDV243" s="60"/>
      <c r="UDW243" s="60"/>
      <c r="UDX243" s="60"/>
      <c r="UDY243" s="60"/>
      <c r="UDZ243" s="60"/>
      <c r="UEA243" s="60"/>
      <c r="UEB243" s="60"/>
      <c r="UEC243" s="60"/>
      <c r="UED243" s="60"/>
      <c r="UEE243" s="60"/>
      <c r="UEF243" s="60"/>
      <c r="UEG243" s="60"/>
      <c r="UEH243" s="60"/>
      <c r="UEI243" s="60"/>
      <c r="UEJ243" s="60"/>
      <c r="UEK243" s="60"/>
      <c r="UEL243" s="60"/>
      <c r="UEM243" s="60"/>
      <c r="UEN243" s="60"/>
      <c r="UEO243" s="60"/>
      <c r="UEP243" s="60"/>
      <c r="UEQ243" s="60"/>
      <c r="UER243" s="60"/>
      <c r="UES243" s="60"/>
      <c r="UET243" s="60"/>
      <c r="UEU243" s="60"/>
      <c r="UEV243" s="60"/>
      <c r="UEW243" s="60"/>
      <c r="UEX243" s="60"/>
      <c r="UEY243" s="60"/>
      <c r="UEZ243" s="60"/>
      <c r="UFA243" s="60"/>
      <c r="UFB243" s="60"/>
      <c r="UFC243" s="60"/>
      <c r="UFD243" s="60"/>
      <c r="UFE243" s="60"/>
      <c r="UFF243" s="60"/>
      <c r="UFG243" s="60"/>
      <c r="UFH243" s="60"/>
      <c r="UFI243" s="60"/>
      <c r="UFJ243" s="60"/>
      <c r="UFK243" s="60"/>
      <c r="UFL243" s="60"/>
      <c r="UFM243" s="60"/>
      <c r="UFN243" s="60"/>
      <c r="UFO243" s="60"/>
      <c r="UFP243" s="60"/>
      <c r="UFQ243" s="60"/>
      <c r="UFR243" s="60"/>
      <c r="UFS243" s="60"/>
      <c r="UFT243" s="60"/>
      <c r="UFU243" s="60"/>
      <c r="UFV243" s="60"/>
      <c r="UFW243" s="60"/>
      <c r="UFX243" s="60"/>
      <c r="UFY243" s="60"/>
      <c r="UFZ243" s="60"/>
      <c r="UGA243" s="60"/>
      <c r="UGB243" s="60"/>
      <c r="UGC243" s="60"/>
      <c r="UGD243" s="60"/>
      <c r="UGE243" s="60"/>
      <c r="UGF243" s="60"/>
      <c r="UGG243" s="60"/>
      <c r="UGH243" s="60"/>
      <c r="UGI243" s="60"/>
      <c r="UGJ243" s="60"/>
      <c r="UGK243" s="60"/>
      <c r="UGL243" s="60"/>
      <c r="UGM243" s="60"/>
      <c r="UGN243" s="60"/>
      <c r="UGO243" s="60"/>
      <c r="UGP243" s="60"/>
      <c r="UGQ243" s="60"/>
      <c r="UGR243" s="60"/>
      <c r="UGS243" s="60"/>
      <c r="UGT243" s="60"/>
      <c r="UGU243" s="60"/>
      <c r="UGV243" s="60"/>
      <c r="UGW243" s="60"/>
      <c r="UGX243" s="60"/>
      <c r="UGY243" s="60"/>
      <c r="UGZ243" s="60"/>
      <c r="UHA243" s="60"/>
      <c r="UHB243" s="60"/>
      <c r="UHC243" s="60"/>
      <c r="UHD243" s="60"/>
      <c r="UHE243" s="60"/>
      <c r="UHF243" s="60"/>
      <c r="UHG243" s="60"/>
      <c r="UHH243" s="60"/>
      <c r="UHI243" s="60"/>
      <c r="UHJ243" s="60"/>
      <c r="UHK243" s="60"/>
      <c r="UHL243" s="60"/>
      <c r="UHM243" s="60"/>
      <c r="UHN243" s="60"/>
      <c r="UHO243" s="60"/>
      <c r="UHP243" s="60"/>
      <c r="UHQ243" s="60"/>
      <c r="UHR243" s="60"/>
      <c r="UHS243" s="60"/>
      <c r="UHT243" s="60"/>
      <c r="UHU243" s="60"/>
      <c r="UHV243" s="60"/>
      <c r="UHW243" s="60"/>
      <c r="UHX243" s="60"/>
      <c r="UHY243" s="60"/>
      <c r="UHZ243" s="60"/>
      <c r="UIA243" s="60"/>
      <c r="UIB243" s="60"/>
      <c r="UIC243" s="60"/>
      <c r="UID243" s="60"/>
      <c r="UIE243" s="60"/>
      <c r="UIF243" s="60"/>
      <c r="UIG243" s="60"/>
      <c r="UIH243" s="60"/>
      <c r="UII243" s="60"/>
      <c r="UIJ243" s="60"/>
      <c r="UIK243" s="60"/>
      <c r="UIL243" s="60"/>
      <c r="UIM243" s="60"/>
      <c r="UIN243" s="60"/>
      <c r="UIO243" s="60"/>
      <c r="UIP243" s="60"/>
      <c r="UIQ243" s="60"/>
      <c r="UIR243" s="60"/>
      <c r="UIS243" s="60"/>
      <c r="UIT243" s="60"/>
      <c r="UIU243" s="60"/>
      <c r="UIV243" s="60"/>
      <c r="UIW243" s="60"/>
      <c r="UIX243" s="60"/>
      <c r="UIY243" s="60"/>
      <c r="UIZ243" s="60"/>
      <c r="UJA243" s="60"/>
      <c r="UJB243" s="60"/>
      <c r="UJC243" s="60"/>
      <c r="UJD243" s="60"/>
      <c r="UJE243" s="60"/>
      <c r="UJF243" s="60"/>
      <c r="UJG243" s="60"/>
      <c r="UJH243" s="60"/>
      <c r="UJI243" s="60"/>
      <c r="UJJ243" s="60"/>
      <c r="UJK243" s="60"/>
      <c r="UJL243" s="60"/>
      <c r="UJM243" s="60"/>
      <c r="UJN243" s="60"/>
      <c r="UJO243" s="60"/>
      <c r="UJP243" s="60"/>
      <c r="UJQ243" s="60"/>
      <c r="UJR243" s="60"/>
      <c r="UJS243" s="60"/>
      <c r="UJT243" s="60"/>
      <c r="UJU243" s="60"/>
      <c r="UJV243" s="60"/>
      <c r="UJW243" s="60"/>
      <c r="UJX243" s="60"/>
      <c r="UJY243" s="60"/>
      <c r="UJZ243" s="60"/>
      <c r="UKA243" s="60"/>
      <c r="UKB243" s="60"/>
      <c r="UKC243" s="60"/>
      <c r="UKD243" s="60"/>
      <c r="UKE243" s="60"/>
      <c r="UKF243" s="60"/>
      <c r="UKG243" s="60"/>
      <c r="UKH243" s="60"/>
      <c r="UKI243" s="60"/>
      <c r="UKJ243" s="60"/>
      <c r="UKK243" s="60"/>
      <c r="UKL243" s="60"/>
      <c r="UKM243" s="60"/>
      <c r="UKN243" s="60"/>
      <c r="UKO243" s="60"/>
      <c r="UKP243" s="60"/>
      <c r="UKQ243" s="60"/>
      <c r="UKR243" s="60"/>
      <c r="UKS243" s="60"/>
      <c r="UKT243" s="60"/>
      <c r="UKU243" s="60"/>
      <c r="UKV243" s="60"/>
      <c r="UKW243" s="60"/>
      <c r="UKX243" s="60"/>
      <c r="UKY243" s="60"/>
      <c r="UKZ243" s="60"/>
      <c r="ULA243" s="60"/>
      <c r="ULB243" s="60"/>
      <c r="ULC243" s="60"/>
      <c r="ULD243" s="60"/>
      <c r="ULE243" s="60"/>
      <c r="ULF243" s="60"/>
      <c r="ULG243" s="60"/>
      <c r="ULH243" s="60"/>
      <c r="ULI243" s="60"/>
      <c r="ULJ243" s="60"/>
      <c r="ULK243" s="60"/>
      <c r="ULL243" s="60"/>
      <c r="ULM243" s="60"/>
      <c r="ULN243" s="60"/>
      <c r="ULO243" s="60"/>
      <c r="ULP243" s="60"/>
      <c r="ULQ243" s="60"/>
      <c r="ULR243" s="60"/>
      <c r="ULS243" s="60"/>
      <c r="ULT243" s="60"/>
      <c r="ULU243" s="60"/>
      <c r="ULV243" s="60"/>
      <c r="ULW243" s="60"/>
      <c r="ULX243" s="60"/>
      <c r="ULY243" s="60"/>
      <c r="ULZ243" s="60"/>
      <c r="UMA243" s="60"/>
      <c r="UMB243" s="60"/>
      <c r="UMC243" s="60"/>
      <c r="UMD243" s="60"/>
      <c r="UME243" s="60"/>
      <c r="UMF243" s="60"/>
      <c r="UMG243" s="60"/>
      <c r="UMH243" s="60"/>
      <c r="UMI243" s="60"/>
      <c r="UMJ243" s="60"/>
      <c r="UMK243" s="60"/>
      <c r="UML243" s="60"/>
      <c r="UMM243" s="60"/>
      <c r="UMN243" s="60"/>
      <c r="UMO243" s="60"/>
      <c r="UMP243" s="60"/>
      <c r="UMQ243" s="60"/>
      <c r="UMR243" s="60"/>
      <c r="UMS243" s="60"/>
      <c r="UMT243" s="60"/>
      <c r="UMU243" s="60"/>
      <c r="UMV243" s="60"/>
      <c r="UMW243" s="60"/>
      <c r="UMX243" s="60"/>
      <c r="UMY243" s="60"/>
      <c r="UMZ243" s="60"/>
      <c r="UNA243" s="60"/>
      <c r="UNB243" s="60"/>
      <c r="UNC243" s="60"/>
      <c r="UND243" s="60"/>
      <c r="UNE243" s="60"/>
      <c r="UNF243" s="60"/>
      <c r="UNG243" s="60"/>
      <c r="UNH243" s="60"/>
      <c r="UNI243" s="60"/>
      <c r="UNJ243" s="60"/>
      <c r="UNK243" s="60"/>
      <c r="UNL243" s="60"/>
      <c r="UNM243" s="60"/>
      <c r="UNN243" s="60"/>
      <c r="UNO243" s="60"/>
      <c r="UNP243" s="60"/>
      <c r="UNQ243" s="60"/>
      <c r="UNR243" s="60"/>
      <c r="UNS243" s="60"/>
      <c r="UNT243" s="60"/>
      <c r="UNU243" s="60"/>
      <c r="UNV243" s="60"/>
      <c r="UNW243" s="60"/>
      <c r="UNX243" s="60"/>
      <c r="UNY243" s="60"/>
      <c r="UNZ243" s="60"/>
      <c r="UOA243" s="60"/>
      <c r="UOB243" s="60"/>
      <c r="UOC243" s="60"/>
      <c r="UOD243" s="60"/>
      <c r="UOE243" s="60"/>
      <c r="UOF243" s="60"/>
      <c r="UOG243" s="60"/>
      <c r="UOH243" s="60"/>
      <c r="UOI243" s="60"/>
      <c r="UOJ243" s="60"/>
      <c r="UOK243" s="60"/>
      <c r="UOL243" s="60"/>
      <c r="UOM243" s="60"/>
      <c r="UON243" s="60"/>
      <c r="UOO243" s="60"/>
      <c r="UOP243" s="60"/>
      <c r="UOQ243" s="60"/>
      <c r="UOR243" s="60"/>
      <c r="UOS243" s="60"/>
      <c r="UOT243" s="60"/>
      <c r="UOU243" s="60"/>
      <c r="UOV243" s="60"/>
      <c r="UOW243" s="60"/>
      <c r="UOX243" s="60"/>
      <c r="UOY243" s="60"/>
      <c r="UOZ243" s="60"/>
      <c r="UPA243" s="60"/>
      <c r="UPB243" s="60"/>
      <c r="UPC243" s="60"/>
      <c r="UPD243" s="60"/>
      <c r="UPE243" s="60"/>
      <c r="UPF243" s="60"/>
      <c r="UPG243" s="60"/>
      <c r="UPH243" s="60"/>
      <c r="UPI243" s="60"/>
      <c r="UPJ243" s="60"/>
      <c r="UPK243" s="60"/>
      <c r="UPL243" s="60"/>
      <c r="UPM243" s="60"/>
      <c r="UPN243" s="60"/>
      <c r="UPO243" s="60"/>
      <c r="UPP243" s="60"/>
      <c r="UPQ243" s="60"/>
      <c r="UPR243" s="60"/>
      <c r="UPS243" s="60"/>
      <c r="UPT243" s="60"/>
      <c r="UPU243" s="60"/>
      <c r="UPV243" s="60"/>
      <c r="UPW243" s="60"/>
      <c r="UPX243" s="60"/>
      <c r="UPY243" s="60"/>
      <c r="UPZ243" s="60"/>
      <c r="UQA243" s="60"/>
      <c r="UQB243" s="60"/>
      <c r="UQC243" s="60"/>
      <c r="UQD243" s="60"/>
      <c r="UQE243" s="60"/>
      <c r="UQF243" s="60"/>
      <c r="UQG243" s="60"/>
      <c r="UQH243" s="60"/>
      <c r="UQI243" s="60"/>
      <c r="UQJ243" s="60"/>
      <c r="UQK243" s="60"/>
      <c r="UQL243" s="60"/>
      <c r="UQM243" s="60"/>
      <c r="UQN243" s="60"/>
      <c r="UQO243" s="60"/>
      <c r="UQP243" s="60"/>
      <c r="UQQ243" s="60"/>
      <c r="UQR243" s="60"/>
      <c r="UQS243" s="60"/>
      <c r="UQT243" s="60"/>
      <c r="UQU243" s="60"/>
      <c r="UQV243" s="60"/>
      <c r="UQW243" s="60"/>
      <c r="UQX243" s="60"/>
      <c r="UQY243" s="60"/>
      <c r="UQZ243" s="60"/>
      <c r="URA243" s="60"/>
      <c r="URB243" s="60"/>
      <c r="URC243" s="60"/>
      <c r="URD243" s="60"/>
      <c r="URE243" s="60"/>
      <c r="URF243" s="60"/>
      <c r="URG243" s="60"/>
      <c r="URH243" s="60"/>
      <c r="URI243" s="60"/>
      <c r="URJ243" s="60"/>
      <c r="URK243" s="60"/>
      <c r="URL243" s="60"/>
      <c r="URM243" s="60"/>
      <c r="URN243" s="60"/>
      <c r="URO243" s="60"/>
      <c r="URP243" s="60"/>
      <c r="URQ243" s="60"/>
      <c r="URR243" s="60"/>
      <c r="URS243" s="60"/>
      <c r="URT243" s="60"/>
      <c r="URU243" s="60"/>
      <c r="URV243" s="60"/>
      <c r="URW243" s="60"/>
      <c r="URX243" s="60"/>
      <c r="URY243" s="60"/>
      <c r="URZ243" s="60"/>
      <c r="USA243" s="60"/>
      <c r="USB243" s="60"/>
      <c r="USC243" s="60"/>
      <c r="USD243" s="60"/>
      <c r="USE243" s="60"/>
      <c r="USF243" s="60"/>
      <c r="USG243" s="60"/>
      <c r="USH243" s="60"/>
      <c r="USI243" s="60"/>
      <c r="USJ243" s="60"/>
      <c r="USK243" s="60"/>
      <c r="USL243" s="60"/>
      <c r="USM243" s="60"/>
      <c r="USN243" s="60"/>
      <c r="USO243" s="60"/>
      <c r="USP243" s="60"/>
      <c r="USQ243" s="60"/>
      <c r="USR243" s="60"/>
      <c r="USS243" s="60"/>
      <c r="UST243" s="60"/>
      <c r="USU243" s="60"/>
      <c r="USV243" s="60"/>
      <c r="USW243" s="60"/>
      <c r="USX243" s="60"/>
      <c r="USY243" s="60"/>
      <c r="USZ243" s="60"/>
      <c r="UTA243" s="60"/>
      <c r="UTB243" s="60"/>
      <c r="UTC243" s="60"/>
      <c r="UTD243" s="60"/>
      <c r="UTE243" s="60"/>
      <c r="UTF243" s="60"/>
      <c r="UTG243" s="60"/>
      <c r="UTH243" s="60"/>
      <c r="UTI243" s="60"/>
      <c r="UTJ243" s="60"/>
      <c r="UTK243" s="60"/>
      <c r="UTL243" s="60"/>
      <c r="UTM243" s="60"/>
      <c r="UTN243" s="60"/>
      <c r="UTO243" s="60"/>
      <c r="UTP243" s="60"/>
      <c r="UTQ243" s="60"/>
      <c r="UTR243" s="60"/>
      <c r="UTS243" s="60"/>
      <c r="UTT243" s="60"/>
      <c r="UTU243" s="60"/>
      <c r="UTV243" s="60"/>
      <c r="UTW243" s="60"/>
      <c r="UTX243" s="60"/>
      <c r="UTY243" s="60"/>
      <c r="UTZ243" s="60"/>
      <c r="UUA243" s="60"/>
      <c r="UUB243" s="60"/>
      <c r="UUC243" s="60"/>
      <c r="UUD243" s="60"/>
      <c r="UUE243" s="60"/>
      <c r="UUF243" s="60"/>
      <c r="UUG243" s="60"/>
      <c r="UUH243" s="60"/>
      <c r="UUI243" s="60"/>
      <c r="UUJ243" s="60"/>
      <c r="UUK243" s="60"/>
      <c r="UUL243" s="60"/>
      <c r="UUM243" s="60"/>
      <c r="UUN243" s="60"/>
      <c r="UUO243" s="60"/>
      <c r="UUP243" s="60"/>
      <c r="UUQ243" s="60"/>
      <c r="UUR243" s="60"/>
      <c r="UUS243" s="60"/>
      <c r="UUT243" s="60"/>
      <c r="UUU243" s="60"/>
      <c r="UUV243" s="60"/>
      <c r="UUW243" s="60"/>
      <c r="UUX243" s="60"/>
      <c r="UUY243" s="60"/>
      <c r="UUZ243" s="60"/>
      <c r="UVA243" s="60"/>
      <c r="UVB243" s="60"/>
      <c r="UVC243" s="60"/>
      <c r="UVD243" s="60"/>
      <c r="UVE243" s="60"/>
      <c r="UVF243" s="60"/>
      <c r="UVG243" s="60"/>
      <c r="UVH243" s="60"/>
      <c r="UVI243" s="60"/>
      <c r="UVJ243" s="60"/>
      <c r="UVK243" s="60"/>
      <c r="UVL243" s="60"/>
      <c r="UVM243" s="60"/>
      <c r="UVN243" s="60"/>
      <c r="UVO243" s="60"/>
      <c r="UVP243" s="60"/>
      <c r="UVQ243" s="60"/>
      <c r="UVR243" s="60"/>
      <c r="UVS243" s="60"/>
      <c r="UVT243" s="60"/>
      <c r="UVU243" s="60"/>
      <c r="UVV243" s="60"/>
      <c r="UVW243" s="60"/>
      <c r="UVX243" s="60"/>
      <c r="UVY243" s="60"/>
      <c r="UVZ243" s="60"/>
      <c r="UWA243" s="60"/>
      <c r="UWB243" s="60"/>
      <c r="UWC243" s="60"/>
      <c r="UWD243" s="60"/>
      <c r="UWE243" s="60"/>
      <c r="UWF243" s="60"/>
      <c r="UWG243" s="60"/>
      <c r="UWH243" s="60"/>
      <c r="UWI243" s="60"/>
      <c r="UWJ243" s="60"/>
      <c r="UWK243" s="60"/>
      <c r="UWL243" s="60"/>
      <c r="UWM243" s="60"/>
      <c r="UWN243" s="60"/>
      <c r="UWO243" s="60"/>
      <c r="UWP243" s="60"/>
      <c r="UWQ243" s="60"/>
      <c r="UWR243" s="60"/>
      <c r="UWS243" s="60"/>
      <c r="UWT243" s="60"/>
      <c r="UWU243" s="60"/>
      <c r="UWV243" s="60"/>
      <c r="UWW243" s="60"/>
      <c r="UWX243" s="60"/>
      <c r="UWY243" s="60"/>
      <c r="UWZ243" s="60"/>
      <c r="UXA243" s="60"/>
      <c r="UXB243" s="60"/>
      <c r="UXC243" s="60"/>
      <c r="UXD243" s="60"/>
      <c r="UXE243" s="60"/>
      <c r="UXF243" s="60"/>
      <c r="UXG243" s="60"/>
      <c r="UXH243" s="60"/>
      <c r="UXI243" s="60"/>
      <c r="UXJ243" s="60"/>
      <c r="UXK243" s="60"/>
      <c r="UXL243" s="60"/>
      <c r="UXM243" s="60"/>
      <c r="UXN243" s="60"/>
      <c r="UXO243" s="60"/>
      <c r="UXP243" s="60"/>
      <c r="UXQ243" s="60"/>
      <c r="UXR243" s="60"/>
      <c r="UXS243" s="60"/>
      <c r="UXT243" s="60"/>
      <c r="UXU243" s="60"/>
      <c r="UXV243" s="60"/>
      <c r="UXW243" s="60"/>
      <c r="UXX243" s="60"/>
      <c r="UXY243" s="60"/>
      <c r="UXZ243" s="60"/>
      <c r="UYA243" s="60"/>
      <c r="UYB243" s="60"/>
      <c r="UYC243" s="60"/>
      <c r="UYD243" s="60"/>
      <c r="UYE243" s="60"/>
      <c r="UYF243" s="60"/>
      <c r="UYG243" s="60"/>
      <c r="UYH243" s="60"/>
      <c r="UYI243" s="60"/>
      <c r="UYJ243" s="60"/>
      <c r="UYK243" s="60"/>
      <c r="UYL243" s="60"/>
      <c r="UYM243" s="60"/>
      <c r="UYN243" s="60"/>
      <c r="UYO243" s="60"/>
      <c r="UYP243" s="60"/>
      <c r="UYQ243" s="60"/>
      <c r="UYR243" s="60"/>
      <c r="UYS243" s="60"/>
      <c r="UYT243" s="60"/>
      <c r="UYU243" s="60"/>
      <c r="UYV243" s="60"/>
      <c r="UYW243" s="60"/>
      <c r="UYX243" s="60"/>
      <c r="UYY243" s="60"/>
      <c r="UYZ243" s="60"/>
      <c r="UZA243" s="60"/>
      <c r="UZB243" s="60"/>
      <c r="UZC243" s="60"/>
      <c r="UZD243" s="60"/>
      <c r="UZE243" s="60"/>
      <c r="UZF243" s="60"/>
      <c r="UZG243" s="60"/>
      <c r="UZH243" s="60"/>
      <c r="UZI243" s="60"/>
      <c r="UZJ243" s="60"/>
      <c r="UZK243" s="60"/>
      <c r="UZL243" s="60"/>
      <c r="UZM243" s="60"/>
      <c r="UZN243" s="60"/>
      <c r="UZO243" s="60"/>
      <c r="UZP243" s="60"/>
      <c r="UZQ243" s="60"/>
      <c r="UZR243" s="60"/>
      <c r="UZS243" s="60"/>
      <c r="UZT243" s="60"/>
      <c r="UZU243" s="60"/>
      <c r="UZV243" s="60"/>
      <c r="UZW243" s="60"/>
      <c r="UZX243" s="60"/>
      <c r="UZY243" s="60"/>
      <c r="UZZ243" s="60"/>
      <c r="VAA243" s="60"/>
      <c r="VAB243" s="60"/>
      <c r="VAC243" s="60"/>
      <c r="VAD243" s="60"/>
      <c r="VAE243" s="60"/>
      <c r="VAF243" s="60"/>
      <c r="VAG243" s="60"/>
      <c r="VAH243" s="60"/>
      <c r="VAI243" s="60"/>
      <c r="VAJ243" s="60"/>
      <c r="VAK243" s="60"/>
      <c r="VAL243" s="60"/>
      <c r="VAM243" s="60"/>
      <c r="VAN243" s="60"/>
      <c r="VAO243" s="60"/>
      <c r="VAP243" s="60"/>
      <c r="VAQ243" s="60"/>
      <c r="VAR243" s="60"/>
      <c r="VAS243" s="60"/>
      <c r="VAT243" s="60"/>
      <c r="VAU243" s="60"/>
      <c r="VAV243" s="60"/>
      <c r="VAW243" s="60"/>
      <c r="VAX243" s="60"/>
      <c r="VAY243" s="60"/>
      <c r="VAZ243" s="60"/>
      <c r="VBA243" s="60"/>
      <c r="VBB243" s="60"/>
      <c r="VBC243" s="60"/>
      <c r="VBD243" s="60"/>
      <c r="VBE243" s="60"/>
      <c r="VBF243" s="60"/>
      <c r="VBG243" s="60"/>
      <c r="VBH243" s="60"/>
      <c r="VBI243" s="60"/>
      <c r="VBJ243" s="60"/>
      <c r="VBK243" s="60"/>
      <c r="VBL243" s="60"/>
      <c r="VBM243" s="60"/>
      <c r="VBN243" s="60"/>
      <c r="VBO243" s="60"/>
      <c r="VBP243" s="60"/>
      <c r="VBQ243" s="60"/>
      <c r="VBR243" s="60"/>
      <c r="VBS243" s="60"/>
      <c r="VBT243" s="60"/>
      <c r="VBU243" s="60"/>
      <c r="VBV243" s="60"/>
      <c r="VBW243" s="60"/>
      <c r="VBX243" s="60"/>
      <c r="VBY243" s="60"/>
      <c r="VBZ243" s="60"/>
      <c r="VCA243" s="60"/>
      <c r="VCB243" s="60"/>
      <c r="VCC243" s="60"/>
      <c r="VCD243" s="60"/>
      <c r="VCE243" s="60"/>
      <c r="VCF243" s="60"/>
      <c r="VCG243" s="60"/>
      <c r="VCH243" s="60"/>
      <c r="VCI243" s="60"/>
      <c r="VCJ243" s="60"/>
      <c r="VCK243" s="60"/>
      <c r="VCL243" s="60"/>
      <c r="VCM243" s="60"/>
      <c r="VCN243" s="60"/>
      <c r="VCO243" s="60"/>
      <c r="VCP243" s="60"/>
      <c r="VCQ243" s="60"/>
      <c r="VCR243" s="60"/>
      <c r="VCS243" s="60"/>
      <c r="VCT243" s="60"/>
      <c r="VCU243" s="60"/>
      <c r="VCV243" s="60"/>
      <c r="VCW243" s="60"/>
      <c r="VCX243" s="60"/>
      <c r="VCY243" s="60"/>
      <c r="VCZ243" s="60"/>
      <c r="VDA243" s="60"/>
      <c r="VDB243" s="60"/>
      <c r="VDC243" s="60"/>
      <c r="VDD243" s="60"/>
      <c r="VDE243" s="60"/>
      <c r="VDF243" s="60"/>
      <c r="VDG243" s="60"/>
      <c r="VDH243" s="60"/>
      <c r="VDI243" s="60"/>
      <c r="VDJ243" s="60"/>
      <c r="VDK243" s="60"/>
      <c r="VDL243" s="60"/>
      <c r="VDM243" s="60"/>
      <c r="VDN243" s="60"/>
      <c r="VDO243" s="60"/>
      <c r="VDP243" s="60"/>
      <c r="VDQ243" s="60"/>
      <c r="VDR243" s="60"/>
      <c r="VDS243" s="60"/>
      <c r="VDT243" s="60"/>
      <c r="VDU243" s="60"/>
      <c r="VDV243" s="60"/>
      <c r="VDW243" s="60"/>
      <c r="VDX243" s="60"/>
      <c r="VDY243" s="60"/>
      <c r="VDZ243" s="60"/>
      <c r="VEA243" s="60"/>
      <c r="VEB243" s="60"/>
      <c r="VEC243" s="60"/>
      <c r="VED243" s="60"/>
      <c r="VEE243" s="60"/>
      <c r="VEF243" s="60"/>
      <c r="VEG243" s="60"/>
      <c r="VEH243" s="60"/>
      <c r="VEI243" s="60"/>
      <c r="VEJ243" s="60"/>
      <c r="VEK243" s="60"/>
      <c r="VEL243" s="60"/>
      <c r="VEM243" s="60"/>
      <c r="VEN243" s="60"/>
      <c r="VEO243" s="60"/>
      <c r="VEP243" s="60"/>
      <c r="VEQ243" s="60"/>
      <c r="VER243" s="60"/>
      <c r="VES243" s="60"/>
      <c r="VET243" s="60"/>
      <c r="VEU243" s="60"/>
      <c r="VEV243" s="60"/>
      <c r="VEW243" s="60"/>
      <c r="VEX243" s="60"/>
      <c r="VEY243" s="60"/>
      <c r="VEZ243" s="60"/>
      <c r="VFA243" s="60"/>
      <c r="VFB243" s="60"/>
      <c r="VFC243" s="60"/>
      <c r="VFD243" s="60"/>
      <c r="VFE243" s="60"/>
      <c r="VFF243" s="60"/>
      <c r="VFG243" s="60"/>
      <c r="VFH243" s="60"/>
      <c r="VFI243" s="60"/>
      <c r="VFJ243" s="60"/>
      <c r="VFK243" s="60"/>
      <c r="VFL243" s="60"/>
      <c r="VFM243" s="60"/>
      <c r="VFN243" s="60"/>
      <c r="VFO243" s="60"/>
      <c r="VFP243" s="60"/>
      <c r="VFQ243" s="60"/>
      <c r="VFR243" s="60"/>
      <c r="VFS243" s="60"/>
      <c r="VFT243" s="60"/>
      <c r="VFU243" s="60"/>
      <c r="VFV243" s="60"/>
      <c r="VFW243" s="60"/>
      <c r="VFX243" s="60"/>
      <c r="VFY243" s="60"/>
      <c r="VFZ243" s="60"/>
      <c r="VGA243" s="60"/>
      <c r="VGB243" s="60"/>
      <c r="VGC243" s="60"/>
      <c r="VGD243" s="60"/>
      <c r="VGE243" s="60"/>
      <c r="VGF243" s="60"/>
      <c r="VGG243" s="60"/>
      <c r="VGH243" s="60"/>
      <c r="VGI243" s="60"/>
      <c r="VGJ243" s="60"/>
      <c r="VGK243" s="60"/>
      <c r="VGL243" s="60"/>
      <c r="VGM243" s="60"/>
      <c r="VGN243" s="60"/>
      <c r="VGO243" s="60"/>
      <c r="VGP243" s="60"/>
      <c r="VGQ243" s="60"/>
      <c r="VGR243" s="60"/>
      <c r="VGS243" s="60"/>
      <c r="VGT243" s="60"/>
      <c r="VGU243" s="60"/>
      <c r="VGV243" s="60"/>
      <c r="VGW243" s="60"/>
      <c r="VGX243" s="60"/>
      <c r="VGY243" s="60"/>
      <c r="VGZ243" s="60"/>
      <c r="VHA243" s="60"/>
      <c r="VHB243" s="60"/>
      <c r="VHC243" s="60"/>
      <c r="VHD243" s="60"/>
      <c r="VHE243" s="60"/>
      <c r="VHF243" s="60"/>
      <c r="VHG243" s="60"/>
      <c r="VHH243" s="60"/>
      <c r="VHI243" s="60"/>
      <c r="VHJ243" s="60"/>
      <c r="VHK243" s="60"/>
      <c r="VHL243" s="60"/>
      <c r="VHM243" s="60"/>
      <c r="VHN243" s="60"/>
      <c r="VHO243" s="60"/>
      <c r="VHP243" s="60"/>
      <c r="VHQ243" s="60"/>
      <c r="VHR243" s="60"/>
      <c r="VHS243" s="60"/>
      <c r="VHT243" s="60"/>
      <c r="VHU243" s="60"/>
      <c r="VHV243" s="60"/>
      <c r="VHW243" s="60"/>
      <c r="VHX243" s="60"/>
      <c r="VHY243" s="60"/>
      <c r="VHZ243" s="60"/>
      <c r="VIA243" s="60"/>
      <c r="VIB243" s="60"/>
      <c r="VIC243" s="60"/>
      <c r="VID243" s="60"/>
      <c r="VIE243" s="60"/>
      <c r="VIF243" s="60"/>
      <c r="VIG243" s="60"/>
      <c r="VIH243" s="60"/>
      <c r="VII243" s="60"/>
      <c r="VIJ243" s="60"/>
      <c r="VIK243" s="60"/>
      <c r="VIL243" s="60"/>
      <c r="VIM243" s="60"/>
      <c r="VIN243" s="60"/>
      <c r="VIO243" s="60"/>
      <c r="VIP243" s="60"/>
      <c r="VIQ243" s="60"/>
      <c r="VIR243" s="60"/>
      <c r="VIS243" s="60"/>
      <c r="VIT243" s="60"/>
      <c r="VIU243" s="60"/>
      <c r="VIV243" s="60"/>
      <c r="VIW243" s="60"/>
      <c r="VIX243" s="60"/>
      <c r="VIY243" s="60"/>
      <c r="VIZ243" s="60"/>
      <c r="VJA243" s="60"/>
      <c r="VJB243" s="60"/>
      <c r="VJC243" s="60"/>
      <c r="VJD243" s="60"/>
      <c r="VJE243" s="60"/>
      <c r="VJF243" s="60"/>
      <c r="VJG243" s="60"/>
      <c r="VJH243" s="60"/>
      <c r="VJI243" s="60"/>
      <c r="VJJ243" s="60"/>
      <c r="VJK243" s="60"/>
      <c r="VJL243" s="60"/>
      <c r="VJM243" s="60"/>
      <c r="VJN243" s="60"/>
      <c r="VJO243" s="60"/>
      <c r="VJP243" s="60"/>
      <c r="VJQ243" s="60"/>
      <c r="VJR243" s="60"/>
      <c r="VJS243" s="60"/>
      <c r="VJT243" s="60"/>
      <c r="VJU243" s="60"/>
      <c r="VJV243" s="60"/>
      <c r="VJW243" s="60"/>
      <c r="VJX243" s="60"/>
      <c r="VJY243" s="60"/>
      <c r="VJZ243" s="60"/>
      <c r="VKA243" s="60"/>
      <c r="VKB243" s="60"/>
      <c r="VKC243" s="60"/>
      <c r="VKD243" s="60"/>
      <c r="VKE243" s="60"/>
      <c r="VKF243" s="60"/>
      <c r="VKG243" s="60"/>
      <c r="VKH243" s="60"/>
      <c r="VKI243" s="60"/>
      <c r="VKJ243" s="60"/>
      <c r="VKK243" s="60"/>
      <c r="VKL243" s="60"/>
      <c r="VKM243" s="60"/>
      <c r="VKN243" s="60"/>
      <c r="VKO243" s="60"/>
      <c r="VKP243" s="60"/>
      <c r="VKQ243" s="60"/>
      <c r="VKR243" s="60"/>
      <c r="VKS243" s="60"/>
      <c r="VKT243" s="60"/>
      <c r="VKU243" s="60"/>
      <c r="VKV243" s="60"/>
      <c r="VKW243" s="60"/>
      <c r="VKX243" s="60"/>
      <c r="VKY243" s="60"/>
      <c r="VKZ243" s="60"/>
      <c r="VLA243" s="60"/>
      <c r="VLB243" s="60"/>
      <c r="VLC243" s="60"/>
      <c r="VLD243" s="60"/>
      <c r="VLE243" s="60"/>
      <c r="VLF243" s="60"/>
      <c r="VLG243" s="60"/>
      <c r="VLH243" s="60"/>
      <c r="VLI243" s="60"/>
      <c r="VLJ243" s="60"/>
      <c r="VLK243" s="60"/>
      <c r="VLL243" s="60"/>
      <c r="VLM243" s="60"/>
      <c r="VLN243" s="60"/>
      <c r="VLO243" s="60"/>
      <c r="VLP243" s="60"/>
      <c r="VLQ243" s="60"/>
      <c r="VLR243" s="60"/>
      <c r="VLS243" s="60"/>
      <c r="VLT243" s="60"/>
      <c r="VLU243" s="60"/>
      <c r="VLV243" s="60"/>
      <c r="VLW243" s="60"/>
      <c r="VLX243" s="60"/>
      <c r="VLY243" s="60"/>
      <c r="VLZ243" s="60"/>
      <c r="VMA243" s="60"/>
      <c r="VMB243" s="60"/>
      <c r="VMC243" s="60"/>
      <c r="VMD243" s="60"/>
      <c r="VME243" s="60"/>
      <c r="VMF243" s="60"/>
      <c r="VMG243" s="60"/>
      <c r="VMH243" s="60"/>
      <c r="VMI243" s="60"/>
      <c r="VMJ243" s="60"/>
      <c r="VMK243" s="60"/>
      <c r="VML243" s="60"/>
      <c r="VMM243" s="60"/>
      <c r="VMN243" s="60"/>
      <c r="VMO243" s="60"/>
      <c r="VMP243" s="60"/>
      <c r="VMQ243" s="60"/>
      <c r="VMR243" s="60"/>
      <c r="VMS243" s="60"/>
      <c r="VMT243" s="60"/>
      <c r="VMU243" s="60"/>
      <c r="VMV243" s="60"/>
      <c r="VMW243" s="60"/>
      <c r="VMX243" s="60"/>
      <c r="VMY243" s="60"/>
      <c r="VMZ243" s="60"/>
      <c r="VNA243" s="60"/>
      <c r="VNB243" s="60"/>
      <c r="VNC243" s="60"/>
      <c r="VND243" s="60"/>
      <c r="VNE243" s="60"/>
      <c r="VNF243" s="60"/>
      <c r="VNG243" s="60"/>
      <c r="VNH243" s="60"/>
      <c r="VNI243" s="60"/>
      <c r="VNJ243" s="60"/>
      <c r="VNK243" s="60"/>
      <c r="VNL243" s="60"/>
      <c r="VNM243" s="60"/>
      <c r="VNN243" s="60"/>
      <c r="VNO243" s="60"/>
      <c r="VNP243" s="60"/>
      <c r="VNQ243" s="60"/>
      <c r="VNR243" s="60"/>
      <c r="VNS243" s="60"/>
      <c r="VNT243" s="60"/>
      <c r="VNU243" s="60"/>
      <c r="VNV243" s="60"/>
      <c r="VNW243" s="60"/>
      <c r="VNX243" s="60"/>
      <c r="VNY243" s="60"/>
      <c r="VNZ243" s="60"/>
      <c r="VOA243" s="60"/>
      <c r="VOB243" s="60"/>
      <c r="VOC243" s="60"/>
      <c r="VOD243" s="60"/>
      <c r="VOE243" s="60"/>
      <c r="VOF243" s="60"/>
      <c r="VOG243" s="60"/>
      <c r="VOH243" s="60"/>
      <c r="VOI243" s="60"/>
      <c r="VOJ243" s="60"/>
      <c r="VOK243" s="60"/>
      <c r="VOL243" s="60"/>
      <c r="VOM243" s="60"/>
      <c r="VON243" s="60"/>
      <c r="VOO243" s="60"/>
      <c r="VOP243" s="60"/>
      <c r="VOQ243" s="60"/>
      <c r="VOR243" s="60"/>
      <c r="VOS243" s="60"/>
      <c r="VOT243" s="60"/>
      <c r="VOU243" s="60"/>
      <c r="VOV243" s="60"/>
      <c r="VOW243" s="60"/>
      <c r="VOX243" s="60"/>
      <c r="VOY243" s="60"/>
      <c r="VOZ243" s="60"/>
      <c r="VPA243" s="60"/>
      <c r="VPB243" s="60"/>
      <c r="VPC243" s="60"/>
      <c r="VPD243" s="60"/>
      <c r="VPE243" s="60"/>
      <c r="VPF243" s="60"/>
      <c r="VPG243" s="60"/>
      <c r="VPH243" s="60"/>
      <c r="VPI243" s="60"/>
      <c r="VPJ243" s="60"/>
      <c r="VPK243" s="60"/>
      <c r="VPL243" s="60"/>
      <c r="VPM243" s="60"/>
      <c r="VPN243" s="60"/>
      <c r="VPO243" s="60"/>
      <c r="VPP243" s="60"/>
      <c r="VPQ243" s="60"/>
      <c r="VPR243" s="60"/>
      <c r="VPS243" s="60"/>
      <c r="VPT243" s="60"/>
      <c r="VPU243" s="60"/>
      <c r="VPV243" s="60"/>
      <c r="VPW243" s="60"/>
      <c r="VPX243" s="60"/>
      <c r="VPY243" s="60"/>
      <c r="VPZ243" s="60"/>
      <c r="VQA243" s="60"/>
      <c r="VQB243" s="60"/>
      <c r="VQC243" s="60"/>
      <c r="VQD243" s="60"/>
      <c r="VQE243" s="60"/>
      <c r="VQF243" s="60"/>
      <c r="VQG243" s="60"/>
      <c r="VQH243" s="60"/>
      <c r="VQI243" s="60"/>
      <c r="VQJ243" s="60"/>
      <c r="VQK243" s="60"/>
      <c r="VQL243" s="60"/>
      <c r="VQM243" s="60"/>
      <c r="VQN243" s="60"/>
      <c r="VQO243" s="60"/>
      <c r="VQP243" s="60"/>
      <c r="VQQ243" s="60"/>
      <c r="VQR243" s="60"/>
      <c r="VQS243" s="60"/>
      <c r="VQT243" s="60"/>
      <c r="VQU243" s="60"/>
      <c r="VQV243" s="60"/>
      <c r="VQW243" s="60"/>
      <c r="VQX243" s="60"/>
      <c r="VQY243" s="60"/>
      <c r="VQZ243" s="60"/>
      <c r="VRA243" s="60"/>
      <c r="VRB243" s="60"/>
      <c r="VRC243" s="60"/>
      <c r="VRD243" s="60"/>
      <c r="VRE243" s="60"/>
      <c r="VRF243" s="60"/>
      <c r="VRG243" s="60"/>
      <c r="VRH243" s="60"/>
      <c r="VRI243" s="60"/>
      <c r="VRJ243" s="60"/>
      <c r="VRK243" s="60"/>
      <c r="VRL243" s="60"/>
      <c r="VRM243" s="60"/>
      <c r="VRN243" s="60"/>
      <c r="VRO243" s="60"/>
      <c r="VRP243" s="60"/>
      <c r="VRQ243" s="60"/>
      <c r="VRR243" s="60"/>
      <c r="VRS243" s="60"/>
      <c r="VRT243" s="60"/>
      <c r="VRU243" s="60"/>
      <c r="VRV243" s="60"/>
      <c r="VRW243" s="60"/>
      <c r="VRX243" s="60"/>
      <c r="VRY243" s="60"/>
      <c r="VRZ243" s="60"/>
      <c r="VSA243" s="60"/>
      <c r="VSB243" s="60"/>
      <c r="VSC243" s="60"/>
      <c r="VSD243" s="60"/>
      <c r="VSE243" s="60"/>
      <c r="VSF243" s="60"/>
      <c r="VSG243" s="60"/>
      <c r="VSH243" s="60"/>
      <c r="VSI243" s="60"/>
      <c r="VSJ243" s="60"/>
      <c r="VSK243" s="60"/>
      <c r="VSL243" s="60"/>
      <c r="VSM243" s="60"/>
      <c r="VSN243" s="60"/>
      <c r="VSO243" s="60"/>
      <c r="VSP243" s="60"/>
      <c r="VSQ243" s="60"/>
      <c r="VSR243" s="60"/>
      <c r="VSS243" s="60"/>
      <c r="VST243" s="60"/>
      <c r="VSU243" s="60"/>
      <c r="VSV243" s="60"/>
      <c r="VSW243" s="60"/>
      <c r="VSX243" s="60"/>
      <c r="VSY243" s="60"/>
      <c r="VSZ243" s="60"/>
      <c r="VTA243" s="60"/>
      <c r="VTB243" s="60"/>
      <c r="VTC243" s="60"/>
      <c r="VTD243" s="60"/>
      <c r="VTE243" s="60"/>
      <c r="VTF243" s="60"/>
      <c r="VTG243" s="60"/>
      <c r="VTH243" s="60"/>
      <c r="VTI243" s="60"/>
      <c r="VTJ243" s="60"/>
      <c r="VTK243" s="60"/>
      <c r="VTL243" s="60"/>
      <c r="VTM243" s="60"/>
      <c r="VTN243" s="60"/>
      <c r="VTO243" s="60"/>
      <c r="VTP243" s="60"/>
      <c r="VTQ243" s="60"/>
      <c r="VTR243" s="60"/>
      <c r="VTS243" s="60"/>
      <c r="VTT243" s="60"/>
      <c r="VTU243" s="60"/>
      <c r="VTV243" s="60"/>
      <c r="VTW243" s="60"/>
      <c r="VTX243" s="60"/>
      <c r="VTY243" s="60"/>
      <c r="VTZ243" s="60"/>
      <c r="VUA243" s="60"/>
      <c r="VUB243" s="60"/>
      <c r="VUC243" s="60"/>
      <c r="VUD243" s="60"/>
      <c r="VUE243" s="60"/>
      <c r="VUF243" s="60"/>
      <c r="VUG243" s="60"/>
      <c r="VUH243" s="60"/>
      <c r="VUI243" s="60"/>
      <c r="VUJ243" s="60"/>
      <c r="VUK243" s="60"/>
      <c r="VUL243" s="60"/>
      <c r="VUM243" s="60"/>
      <c r="VUN243" s="60"/>
      <c r="VUO243" s="60"/>
      <c r="VUP243" s="60"/>
      <c r="VUQ243" s="60"/>
      <c r="VUR243" s="60"/>
      <c r="VUS243" s="60"/>
      <c r="VUT243" s="60"/>
      <c r="VUU243" s="60"/>
      <c r="VUV243" s="60"/>
      <c r="VUW243" s="60"/>
      <c r="VUX243" s="60"/>
      <c r="VUY243" s="60"/>
      <c r="VUZ243" s="60"/>
      <c r="VVA243" s="60"/>
      <c r="VVB243" s="60"/>
      <c r="VVC243" s="60"/>
      <c r="VVD243" s="60"/>
      <c r="VVE243" s="60"/>
      <c r="VVF243" s="60"/>
      <c r="VVG243" s="60"/>
      <c r="VVH243" s="60"/>
      <c r="VVI243" s="60"/>
      <c r="VVJ243" s="60"/>
      <c r="VVK243" s="60"/>
      <c r="VVL243" s="60"/>
      <c r="VVM243" s="60"/>
      <c r="VVN243" s="60"/>
      <c r="VVO243" s="60"/>
      <c r="VVP243" s="60"/>
      <c r="VVQ243" s="60"/>
      <c r="VVR243" s="60"/>
      <c r="VVS243" s="60"/>
      <c r="VVT243" s="60"/>
      <c r="VVU243" s="60"/>
      <c r="VVV243" s="60"/>
      <c r="VVW243" s="60"/>
      <c r="VVX243" s="60"/>
      <c r="VVY243" s="60"/>
      <c r="VVZ243" s="60"/>
      <c r="VWA243" s="60"/>
      <c r="VWB243" s="60"/>
      <c r="VWC243" s="60"/>
      <c r="VWD243" s="60"/>
      <c r="VWE243" s="60"/>
      <c r="VWF243" s="60"/>
      <c r="VWG243" s="60"/>
      <c r="VWH243" s="60"/>
      <c r="VWI243" s="60"/>
      <c r="VWJ243" s="60"/>
      <c r="VWK243" s="60"/>
      <c r="VWL243" s="60"/>
      <c r="VWM243" s="60"/>
      <c r="VWN243" s="60"/>
      <c r="VWO243" s="60"/>
      <c r="VWP243" s="60"/>
      <c r="VWQ243" s="60"/>
      <c r="VWR243" s="60"/>
      <c r="VWS243" s="60"/>
      <c r="VWT243" s="60"/>
      <c r="VWU243" s="60"/>
      <c r="VWV243" s="60"/>
      <c r="VWW243" s="60"/>
      <c r="VWX243" s="60"/>
      <c r="VWY243" s="60"/>
      <c r="VWZ243" s="60"/>
      <c r="VXA243" s="60"/>
      <c r="VXB243" s="60"/>
      <c r="VXC243" s="60"/>
      <c r="VXD243" s="60"/>
      <c r="VXE243" s="60"/>
      <c r="VXF243" s="60"/>
      <c r="VXG243" s="60"/>
      <c r="VXH243" s="60"/>
      <c r="VXI243" s="60"/>
      <c r="VXJ243" s="60"/>
      <c r="VXK243" s="60"/>
      <c r="VXL243" s="60"/>
      <c r="VXM243" s="60"/>
      <c r="VXN243" s="60"/>
      <c r="VXO243" s="60"/>
      <c r="VXP243" s="60"/>
      <c r="VXQ243" s="60"/>
      <c r="VXR243" s="60"/>
      <c r="VXS243" s="60"/>
      <c r="VXT243" s="60"/>
      <c r="VXU243" s="60"/>
      <c r="VXV243" s="60"/>
      <c r="VXW243" s="60"/>
      <c r="VXX243" s="60"/>
      <c r="VXY243" s="60"/>
      <c r="VXZ243" s="60"/>
      <c r="VYA243" s="60"/>
      <c r="VYB243" s="60"/>
      <c r="VYC243" s="60"/>
      <c r="VYD243" s="60"/>
      <c r="VYE243" s="60"/>
      <c r="VYF243" s="60"/>
      <c r="VYG243" s="60"/>
      <c r="VYH243" s="60"/>
      <c r="VYI243" s="60"/>
      <c r="VYJ243" s="60"/>
      <c r="VYK243" s="60"/>
      <c r="VYL243" s="60"/>
      <c r="VYM243" s="60"/>
      <c r="VYN243" s="60"/>
      <c r="VYO243" s="60"/>
      <c r="VYP243" s="60"/>
      <c r="VYQ243" s="60"/>
      <c r="VYR243" s="60"/>
      <c r="VYS243" s="60"/>
      <c r="VYT243" s="60"/>
      <c r="VYU243" s="60"/>
      <c r="VYV243" s="60"/>
      <c r="VYW243" s="60"/>
      <c r="VYX243" s="60"/>
      <c r="VYY243" s="60"/>
      <c r="VYZ243" s="60"/>
      <c r="VZA243" s="60"/>
      <c r="VZB243" s="60"/>
      <c r="VZC243" s="60"/>
      <c r="VZD243" s="60"/>
      <c r="VZE243" s="60"/>
      <c r="VZF243" s="60"/>
      <c r="VZG243" s="60"/>
      <c r="VZH243" s="60"/>
      <c r="VZI243" s="60"/>
      <c r="VZJ243" s="60"/>
      <c r="VZK243" s="60"/>
      <c r="VZL243" s="60"/>
      <c r="VZM243" s="60"/>
      <c r="VZN243" s="60"/>
      <c r="VZO243" s="60"/>
      <c r="VZP243" s="60"/>
      <c r="VZQ243" s="60"/>
      <c r="VZR243" s="60"/>
      <c r="VZS243" s="60"/>
      <c r="VZT243" s="60"/>
      <c r="VZU243" s="60"/>
      <c r="VZV243" s="60"/>
      <c r="VZW243" s="60"/>
      <c r="VZX243" s="60"/>
      <c r="VZY243" s="60"/>
      <c r="VZZ243" s="60"/>
      <c r="WAA243" s="60"/>
      <c r="WAB243" s="60"/>
      <c r="WAC243" s="60"/>
      <c r="WAD243" s="60"/>
      <c r="WAE243" s="60"/>
      <c r="WAF243" s="60"/>
      <c r="WAG243" s="60"/>
      <c r="WAH243" s="60"/>
      <c r="WAI243" s="60"/>
      <c r="WAJ243" s="60"/>
      <c r="WAK243" s="60"/>
      <c r="WAL243" s="60"/>
      <c r="WAM243" s="60"/>
      <c r="WAN243" s="60"/>
      <c r="WAO243" s="60"/>
      <c r="WAP243" s="60"/>
      <c r="WAQ243" s="60"/>
      <c r="WAR243" s="60"/>
      <c r="WAS243" s="60"/>
      <c r="WAT243" s="60"/>
      <c r="WAU243" s="60"/>
      <c r="WAV243" s="60"/>
      <c r="WAW243" s="60"/>
      <c r="WAX243" s="60"/>
      <c r="WAY243" s="60"/>
      <c r="WAZ243" s="60"/>
      <c r="WBA243" s="60"/>
      <c r="WBB243" s="60"/>
      <c r="WBC243" s="60"/>
      <c r="WBD243" s="60"/>
      <c r="WBE243" s="60"/>
      <c r="WBF243" s="60"/>
      <c r="WBG243" s="60"/>
      <c r="WBH243" s="60"/>
      <c r="WBI243" s="60"/>
      <c r="WBJ243" s="60"/>
      <c r="WBK243" s="60"/>
      <c r="WBL243" s="60"/>
      <c r="WBM243" s="60"/>
      <c r="WBN243" s="60"/>
      <c r="WBO243" s="60"/>
      <c r="WBP243" s="60"/>
      <c r="WBQ243" s="60"/>
      <c r="WBR243" s="60"/>
      <c r="WBS243" s="60"/>
      <c r="WBT243" s="60"/>
      <c r="WBU243" s="60"/>
      <c r="WBV243" s="60"/>
      <c r="WBW243" s="60"/>
      <c r="WBX243" s="60"/>
      <c r="WBY243" s="60"/>
      <c r="WBZ243" s="60"/>
      <c r="WCA243" s="60"/>
      <c r="WCB243" s="60"/>
      <c r="WCC243" s="60"/>
      <c r="WCD243" s="60"/>
      <c r="WCE243" s="60"/>
      <c r="WCF243" s="60"/>
      <c r="WCG243" s="60"/>
      <c r="WCH243" s="60"/>
      <c r="WCI243" s="60"/>
      <c r="WCJ243" s="60"/>
      <c r="WCK243" s="60"/>
      <c r="WCL243" s="60"/>
      <c r="WCM243" s="60"/>
      <c r="WCN243" s="60"/>
      <c r="WCO243" s="60"/>
      <c r="WCP243" s="60"/>
      <c r="WCQ243" s="60"/>
      <c r="WCR243" s="60"/>
      <c r="WCS243" s="60"/>
      <c r="WCT243" s="60"/>
      <c r="WCU243" s="60"/>
      <c r="WCV243" s="60"/>
      <c r="WCW243" s="60"/>
      <c r="WCX243" s="60"/>
      <c r="WCY243" s="60"/>
      <c r="WCZ243" s="60"/>
      <c r="WDA243" s="60"/>
      <c r="WDB243" s="60"/>
      <c r="WDC243" s="60"/>
      <c r="WDD243" s="60"/>
      <c r="WDE243" s="60"/>
      <c r="WDF243" s="60"/>
      <c r="WDG243" s="60"/>
      <c r="WDH243" s="60"/>
      <c r="WDI243" s="60"/>
      <c r="WDJ243" s="60"/>
      <c r="WDK243" s="60"/>
      <c r="WDL243" s="60"/>
      <c r="WDM243" s="60"/>
      <c r="WDN243" s="60"/>
      <c r="WDO243" s="60"/>
      <c r="WDP243" s="60"/>
      <c r="WDQ243" s="60"/>
      <c r="WDR243" s="60"/>
      <c r="WDS243" s="60"/>
      <c r="WDT243" s="60"/>
      <c r="WDU243" s="60"/>
      <c r="WDV243" s="60"/>
      <c r="WDW243" s="60"/>
      <c r="WDX243" s="60"/>
      <c r="WDY243" s="60"/>
      <c r="WDZ243" s="60"/>
      <c r="WEA243" s="60"/>
      <c r="WEB243" s="60"/>
      <c r="WEC243" s="60"/>
      <c r="WED243" s="60"/>
      <c r="WEE243" s="60"/>
      <c r="WEF243" s="60"/>
      <c r="WEG243" s="60"/>
      <c r="WEH243" s="60"/>
      <c r="WEI243" s="60"/>
      <c r="WEJ243" s="60"/>
      <c r="WEK243" s="60"/>
      <c r="WEL243" s="60"/>
      <c r="WEM243" s="60"/>
      <c r="WEN243" s="60"/>
      <c r="WEO243" s="60"/>
      <c r="WEP243" s="60"/>
      <c r="WEQ243" s="60"/>
      <c r="WER243" s="60"/>
      <c r="WES243" s="60"/>
      <c r="WET243" s="60"/>
      <c r="WEU243" s="60"/>
      <c r="WEV243" s="60"/>
      <c r="WEW243" s="60"/>
      <c r="WEX243" s="60"/>
      <c r="WEY243" s="60"/>
      <c r="WEZ243" s="60"/>
      <c r="WFA243" s="60"/>
      <c r="WFB243" s="60"/>
      <c r="WFC243" s="60"/>
      <c r="WFD243" s="60"/>
      <c r="WFE243" s="60"/>
      <c r="WFF243" s="60"/>
      <c r="WFG243" s="60"/>
      <c r="WFH243" s="60"/>
      <c r="WFI243" s="60"/>
      <c r="WFJ243" s="60"/>
      <c r="WFK243" s="60"/>
      <c r="WFL243" s="60"/>
      <c r="WFM243" s="60"/>
      <c r="WFN243" s="60"/>
      <c r="WFO243" s="60"/>
      <c r="WFP243" s="60"/>
      <c r="WFQ243" s="60"/>
      <c r="WFR243" s="60"/>
      <c r="WFS243" s="60"/>
      <c r="WFT243" s="60"/>
      <c r="WFU243" s="60"/>
      <c r="WFV243" s="60"/>
      <c r="WFW243" s="60"/>
      <c r="WFX243" s="60"/>
      <c r="WFY243" s="60"/>
      <c r="WFZ243" s="60"/>
      <c r="WGA243" s="60"/>
      <c r="WGB243" s="60"/>
      <c r="WGC243" s="60"/>
      <c r="WGD243" s="60"/>
      <c r="WGE243" s="60"/>
      <c r="WGF243" s="60"/>
      <c r="WGG243" s="60"/>
      <c r="WGH243" s="60"/>
      <c r="WGI243" s="60"/>
      <c r="WGJ243" s="60"/>
      <c r="WGK243" s="60"/>
      <c r="WGL243" s="60"/>
      <c r="WGM243" s="60"/>
      <c r="WGN243" s="60"/>
      <c r="WGO243" s="60"/>
      <c r="WGP243" s="60"/>
      <c r="WGQ243" s="60"/>
      <c r="WGR243" s="60"/>
      <c r="WGS243" s="60"/>
      <c r="WGT243" s="60"/>
      <c r="WGU243" s="60"/>
      <c r="WGV243" s="60"/>
      <c r="WGW243" s="60"/>
      <c r="WGX243" s="60"/>
      <c r="WGY243" s="60"/>
      <c r="WGZ243" s="60"/>
      <c r="WHA243" s="60"/>
      <c r="WHB243" s="60"/>
      <c r="WHC243" s="60"/>
      <c r="WHD243" s="60"/>
      <c r="WHE243" s="60"/>
      <c r="WHF243" s="60"/>
      <c r="WHG243" s="60"/>
      <c r="WHH243" s="60"/>
      <c r="WHI243" s="60"/>
      <c r="WHJ243" s="60"/>
      <c r="WHK243" s="60"/>
      <c r="WHL243" s="60"/>
      <c r="WHM243" s="60"/>
      <c r="WHN243" s="60"/>
      <c r="WHO243" s="60"/>
      <c r="WHP243" s="60"/>
      <c r="WHQ243" s="60"/>
      <c r="WHR243" s="60"/>
      <c r="WHS243" s="60"/>
      <c r="WHT243" s="60"/>
      <c r="WHU243" s="60"/>
      <c r="WHV243" s="60"/>
      <c r="WHW243" s="60"/>
      <c r="WHX243" s="60"/>
      <c r="WHY243" s="60"/>
      <c r="WHZ243" s="60"/>
      <c r="WIA243" s="60"/>
      <c r="WIB243" s="60"/>
      <c r="WIC243" s="60"/>
      <c r="WID243" s="60"/>
      <c r="WIE243" s="60"/>
      <c r="WIF243" s="60"/>
      <c r="WIG243" s="60"/>
      <c r="WIH243" s="60"/>
      <c r="WII243" s="60"/>
      <c r="WIJ243" s="60"/>
      <c r="WIK243" s="60"/>
      <c r="WIL243" s="60"/>
      <c r="WIM243" s="60"/>
      <c r="WIN243" s="60"/>
      <c r="WIO243" s="60"/>
      <c r="WIP243" s="60"/>
      <c r="WIQ243" s="60"/>
      <c r="WIR243" s="60"/>
      <c r="WIS243" s="60"/>
      <c r="WIT243" s="60"/>
      <c r="WIU243" s="60"/>
      <c r="WIV243" s="60"/>
      <c r="WIW243" s="60"/>
      <c r="WIX243" s="60"/>
      <c r="WIY243" s="60"/>
      <c r="WIZ243" s="60"/>
      <c r="WJA243" s="60"/>
      <c r="WJB243" s="60"/>
      <c r="WJC243" s="60"/>
      <c r="WJD243" s="60"/>
      <c r="WJE243" s="60"/>
      <c r="WJF243" s="60"/>
      <c r="WJG243" s="60"/>
      <c r="WJH243" s="60"/>
      <c r="WJI243" s="60"/>
      <c r="WJJ243" s="60"/>
      <c r="WJK243" s="60"/>
      <c r="WJL243" s="60"/>
      <c r="WJM243" s="60"/>
      <c r="WJN243" s="60"/>
      <c r="WJO243" s="60"/>
      <c r="WJP243" s="60"/>
      <c r="WJQ243" s="60"/>
      <c r="WJR243" s="60"/>
      <c r="WJS243" s="60"/>
      <c r="WJT243" s="60"/>
      <c r="WJU243" s="60"/>
      <c r="WJV243" s="60"/>
      <c r="WJW243" s="60"/>
      <c r="WJX243" s="60"/>
      <c r="WJY243" s="60"/>
      <c r="WJZ243" s="60"/>
      <c r="WKA243" s="60"/>
      <c r="WKB243" s="60"/>
      <c r="WKC243" s="60"/>
      <c r="WKD243" s="60"/>
      <c r="WKE243" s="60"/>
      <c r="WKF243" s="60"/>
      <c r="WKG243" s="60"/>
      <c r="WKH243" s="60"/>
      <c r="WKI243" s="60"/>
      <c r="WKJ243" s="60"/>
      <c r="WKK243" s="60"/>
      <c r="WKL243" s="60"/>
      <c r="WKM243" s="60"/>
      <c r="WKN243" s="60"/>
      <c r="WKO243" s="60"/>
      <c r="WKP243" s="60"/>
      <c r="WKQ243" s="60"/>
      <c r="WKR243" s="60"/>
      <c r="WKS243" s="60"/>
      <c r="WKT243" s="60"/>
      <c r="WKU243" s="60"/>
      <c r="WKV243" s="60"/>
      <c r="WKW243" s="60"/>
      <c r="WKX243" s="60"/>
      <c r="WKY243" s="60"/>
      <c r="WKZ243" s="60"/>
      <c r="WLA243" s="60"/>
      <c r="WLB243" s="60"/>
      <c r="WLC243" s="60"/>
      <c r="WLD243" s="60"/>
      <c r="WLE243" s="60"/>
      <c r="WLF243" s="60"/>
      <c r="WLG243" s="60"/>
      <c r="WLH243" s="60"/>
      <c r="WLI243" s="60"/>
      <c r="WLJ243" s="60"/>
      <c r="WLK243" s="60"/>
      <c r="WLL243" s="60"/>
      <c r="WLM243" s="60"/>
      <c r="WLN243" s="60"/>
      <c r="WLO243" s="60"/>
      <c r="WLP243" s="60"/>
      <c r="WLQ243" s="60"/>
      <c r="WLR243" s="60"/>
      <c r="WLS243" s="60"/>
      <c r="WLT243" s="60"/>
      <c r="WLU243" s="60"/>
      <c r="WLV243" s="60"/>
      <c r="WLW243" s="60"/>
      <c r="WLX243" s="60"/>
      <c r="WLY243" s="60"/>
      <c r="WLZ243" s="60"/>
      <c r="WMA243" s="60"/>
      <c r="WMB243" s="60"/>
      <c r="WMC243" s="60"/>
      <c r="WMD243" s="60"/>
      <c r="WME243" s="60"/>
      <c r="WMF243" s="60"/>
      <c r="WMG243" s="60"/>
      <c r="WMH243" s="60"/>
      <c r="WMI243" s="60"/>
      <c r="WMJ243" s="60"/>
      <c r="WMK243" s="60"/>
      <c r="WML243" s="60"/>
      <c r="WMM243" s="60"/>
      <c r="WMN243" s="60"/>
      <c r="WMO243" s="60"/>
      <c r="WMP243" s="60"/>
      <c r="WMQ243" s="60"/>
      <c r="WMR243" s="60"/>
      <c r="WMS243" s="60"/>
      <c r="WMT243" s="60"/>
      <c r="WMU243" s="60"/>
      <c r="WMV243" s="60"/>
      <c r="WMW243" s="60"/>
      <c r="WMX243" s="60"/>
      <c r="WMY243" s="60"/>
      <c r="WMZ243" s="60"/>
      <c r="WNA243" s="60"/>
      <c r="WNB243" s="60"/>
      <c r="WNC243" s="60"/>
      <c r="WND243" s="60"/>
      <c r="WNE243" s="60"/>
      <c r="WNF243" s="60"/>
      <c r="WNG243" s="60"/>
      <c r="WNH243" s="60"/>
      <c r="WNI243" s="60"/>
      <c r="WNJ243" s="60"/>
      <c r="WNK243" s="60"/>
      <c r="WNL243" s="60"/>
      <c r="WNM243" s="60"/>
      <c r="WNN243" s="60"/>
      <c r="WNO243" s="60"/>
      <c r="WNP243" s="60"/>
      <c r="WNQ243" s="60"/>
      <c r="WNR243" s="60"/>
      <c r="WNS243" s="60"/>
      <c r="WNT243" s="60"/>
      <c r="WNU243" s="60"/>
      <c r="WNV243" s="60"/>
      <c r="WNW243" s="60"/>
      <c r="WNX243" s="60"/>
      <c r="WNY243" s="60"/>
      <c r="WNZ243" s="60"/>
      <c r="WOA243" s="60"/>
      <c r="WOB243" s="60"/>
      <c r="WOC243" s="60"/>
      <c r="WOD243" s="60"/>
      <c r="WOE243" s="60"/>
      <c r="WOF243" s="60"/>
      <c r="WOG243" s="60"/>
      <c r="WOH243" s="60"/>
      <c r="WOI243" s="60"/>
      <c r="WOJ243" s="60"/>
      <c r="WOK243" s="60"/>
      <c r="WOL243" s="60"/>
      <c r="WOM243" s="60"/>
      <c r="WON243" s="60"/>
      <c r="WOO243" s="60"/>
      <c r="WOP243" s="60"/>
      <c r="WOQ243" s="60"/>
      <c r="WOR243" s="60"/>
      <c r="WOS243" s="60"/>
      <c r="WOT243" s="60"/>
      <c r="WOU243" s="60"/>
      <c r="WOV243" s="60"/>
      <c r="WOW243" s="60"/>
      <c r="WOX243" s="60"/>
      <c r="WOY243" s="60"/>
      <c r="WOZ243" s="60"/>
      <c r="WPA243" s="60"/>
      <c r="WPB243" s="60"/>
      <c r="WPC243" s="60"/>
      <c r="WPD243" s="60"/>
      <c r="WPE243" s="60"/>
      <c r="WPF243" s="60"/>
      <c r="WPG243" s="60"/>
      <c r="WPH243" s="60"/>
      <c r="WPI243" s="60"/>
      <c r="WPJ243" s="60"/>
      <c r="WPK243" s="60"/>
      <c r="WPL243" s="60"/>
      <c r="WPM243" s="60"/>
      <c r="WPN243" s="60"/>
      <c r="WPO243" s="60"/>
      <c r="WPP243" s="60"/>
      <c r="WPQ243" s="60"/>
      <c r="WPR243" s="60"/>
      <c r="WPS243" s="60"/>
      <c r="WPT243" s="60"/>
      <c r="WPU243" s="60"/>
      <c r="WPV243" s="60"/>
      <c r="WPW243" s="60"/>
      <c r="WPX243" s="60"/>
      <c r="WPY243" s="60"/>
      <c r="WPZ243" s="60"/>
      <c r="WQA243" s="60"/>
      <c r="WQB243" s="60"/>
      <c r="WQC243" s="60"/>
      <c r="WQD243" s="60"/>
      <c r="WQE243" s="60"/>
      <c r="WQF243" s="60"/>
      <c r="WQG243" s="60"/>
      <c r="WQH243" s="60"/>
      <c r="WQI243" s="60"/>
      <c r="WQJ243" s="60"/>
      <c r="WQK243" s="60"/>
      <c r="WQL243" s="60"/>
      <c r="WQM243" s="60"/>
      <c r="WQN243" s="60"/>
      <c r="WQO243" s="60"/>
      <c r="WQP243" s="60"/>
      <c r="WQQ243" s="60"/>
      <c r="WQR243" s="60"/>
      <c r="WQS243" s="60"/>
      <c r="WQT243" s="60"/>
      <c r="WQU243" s="60"/>
      <c r="WQV243" s="60"/>
      <c r="WQW243" s="60"/>
      <c r="WQX243" s="60"/>
      <c r="WQY243" s="60"/>
      <c r="WQZ243" s="60"/>
      <c r="WRA243" s="60"/>
      <c r="WRB243" s="60"/>
      <c r="WRC243" s="60"/>
      <c r="WRD243" s="60"/>
      <c r="WRE243" s="60"/>
      <c r="WRF243" s="60"/>
      <c r="WRG243" s="60"/>
      <c r="WRH243" s="60"/>
      <c r="WRI243" s="60"/>
      <c r="WRJ243" s="60"/>
      <c r="WRK243" s="60"/>
      <c r="WRL243" s="60"/>
      <c r="WRM243" s="60"/>
      <c r="WRN243" s="60"/>
      <c r="WRO243" s="60"/>
      <c r="WRP243" s="60"/>
      <c r="WRQ243" s="60"/>
      <c r="WRR243" s="60"/>
      <c r="WRS243" s="60"/>
      <c r="WRT243" s="60"/>
      <c r="WRU243" s="60"/>
      <c r="WRV243" s="60"/>
      <c r="WRW243" s="60"/>
      <c r="WRX243" s="60"/>
      <c r="WRY243" s="60"/>
      <c r="WRZ243" s="60"/>
      <c r="WSA243" s="60"/>
      <c r="WSB243" s="60"/>
      <c r="WSC243" s="60"/>
      <c r="WSD243" s="60"/>
      <c r="WSE243" s="60"/>
      <c r="WSF243" s="60"/>
      <c r="WSG243" s="60"/>
      <c r="WSH243" s="60"/>
      <c r="WSI243" s="60"/>
      <c r="WSJ243" s="60"/>
      <c r="WSK243" s="60"/>
      <c r="WSL243" s="60"/>
      <c r="WSM243" s="60"/>
      <c r="WSN243" s="60"/>
      <c r="WSO243" s="60"/>
      <c r="WSP243" s="60"/>
      <c r="WSQ243" s="60"/>
      <c r="WSR243" s="60"/>
      <c r="WSS243" s="60"/>
      <c r="WST243" s="60"/>
      <c r="WSU243" s="60"/>
      <c r="WSV243" s="60"/>
      <c r="WSW243" s="60"/>
      <c r="WSX243" s="60"/>
      <c r="WSY243" s="60"/>
      <c r="WSZ243" s="60"/>
      <c r="WTA243" s="60"/>
      <c r="WTB243" s="60"/>
      <c r="WTC243" s="60"/>
      <c r="WTD243" s="60"/>
      <c r="WTE243" s="60"/>
      <c r="WTF243" s="60"/>
      <c r="WTG243" s="60"/>
      <c r="WTH243" s="60"/>
      <c r="WTI243" s="60"/>
      <c r="WTJ243" s="60"/>
      <c r="WTK243" s="60"/>
      <c r="WTL243" s="60"/>
      <c r="WTM243" s="60"/>
      <c r="WTN243" s="60"/>
      <c r="WTO243" s="60"/>
      <c r="WTP243" s="60"/>
      <c r="WTQ243" s="60"/>
      <c r="WTR243" s="60"/>
      <c r="WTS243" s="60"/>
      <c r="WTT243" s="60"/>
      <c r="WTU243" s="60"/>
      <c r="WTV243" s="60"/>
      <c r="WTW243" s="60"/>
      <c r="WTX243" s="60"/>
      <c r="WTY243" s="60"/>
      <c r="WTZ243" s="60"/>
      <c r="WUA243" s="60"/>
      <c r="WUB243" s="60"/>
      <c r="WUC243" s="60"/>
      <c r="WUD243" s="60"/>
      <c r="WUE243" s="60"/>
      <c r="WUF243" s="60"/>
      <c r="WUG243" s="60"/>
      <c r="WUH243" s="60"/>
      <c r="WUI243" s="60"/>
      <c r="WUJ243" s="60"/>
      <c r="WUK243" s="60"/>
      <c r="WUL243" s="60"/>
      <c r="WUM243" s="60"/>
      <c r="WUN243" s="60"/>
      <c r="WUO243" s="60"/>
      <c r="WUP243" s="60"/>
      <c r="WUQ243" s="60"/>
      <c r="WUR243" s="60"/>
      <c r="WUS243" s="60"/>
      <c r="WUT243" s="60"/>
      <c r="WUU243" s="60"/>
      <c r="WUV243" s="60"/>
      <c r="WUW243" s="60"/>
      <c r="WUX243" s="60"/>
      <c r="WUY243" s="60"/>
      <c r="WUZ243" s="60"/>
      <c r="WVA243" s="60"/>
      <c r="WVB243" s="60"/>
      <c r="WVC243" s="60"/>
      <c r="WVD243" s="60"/>
      <c r="WVE243" s="60"/>
      <c r="WVF243" s="60"/>
      <c r="WVG243" s="60"/>
      <c r="WVH243" s="60"/>
      <c r="WVI243" s="60"/>
      <c r="WVJ243" s="60"/>
      <c r="WVK243" s="60"/>
      <c r="WVL243" s="60"/>
      <c r="WVM243" s="60"/>
      <c r="WVN243" s="60"/>
      <c r="WVO243" s="60"/>
      <c r="WVP243" s="60"/>
      <c r="WVQ243" s="60"/>
      <c r="WVR243" s="60"/>
      <c r="WVS243" s="60"/>
      <c r="WVT243" s="60"/>
      <c r="WVU243" s="60"/>
      <c r="WVV243" s="60"/>
      <c r="WVW243" s="60"/>
      <c r="WVX243" s="60"/>
      <c r="WVY243" s="60"/>
      <c r="WVZ243" s="60"/>
      <c r="WWA243" s="60"/>
      <c r="WWB243" s="60"/>
      <c r="WWC243" s="60"/>
      <c r="WWD243" s="60"/>
      <c r="WWE243" s="60"/>
      <c r="WWF243" s="60"/>
      <c r="WWG243" s="60"/>
      <c r="WWH243" s="60"/>
      <c r="WWI243" s="60"/>
      <c r="WWJ243" s="60"/>
      <c r="WWK243" s="60"/>
      <c r="WWL243" s="60"/>
      <c r="WWM243" s="60"/>
      <c r="WWN243" s="60"/>
      <c r="WWO243" s="60"/>
      <c r="WWP243" s="60"/>
      <c r="WWQ243" s="60"/>
      <c r="WWR243" s="60"/>
      <c r="WWS243" s="60"/>
      <c r="WWT243" s="60"/>
      <c r="WWU243" s="60"/>
      <c r="WWV243" s="60"/>
      <c r="WWW243" s="60"/>
      <c r="WWX243" s="60"/>
      <c r="WWY243" s="60"/>
      <c r="WWZ243" s="60"/>
      <c r="WXA243" s="60"/>
      <c r="WXB243" s="60"/>
      <c r="WXC243" s="60"/>
      <c r="WXD243" s="60"/>
      <c r="WXE243" s="60"/>
      <c r="WXF243" s="60"/>
      <c r="WXG243" s="60"/>
      <c r="WXH243" s="60"/>
      <c r="WXI243" s="60"/>
      <c r="WXJ243" s="60"/>
      <c r="WXK243" s="60"/>
      <c r="WXL243" s="60"/>
      <c r="WXM243" s="60"/>
      <c r="WXN243" s="60"/>
      <c r="WXO243" s="60"/>
      <c r="WXP243" s="60"/>
      <c r="WXQ243" s="60"/>
      <c r="WXR243" s="60"/>
      <c r="WXS243" s="60"/>
      <c r="WXT243" s="60"/>
      <c r="WXU243" s="60"/>
      <c r="WXV243" s="60"/>
      <c r="WXW243" s="60"/>
      <c r="WXX243" s="60"/>
      <c r="WXY243" s="60"/>
      <c r="WXZ243" s="60"/>
      <c r="WYA243" s="60"/>
      <c r="WYB243" s="60"/>
      <c r="WYC243" s="60"/>
      <c r="WYD243" s="60"/>
      <c r="WYE243" s="60"/>
      <c r="WYF243" s="60"/>
      <c r="WYG243" s="60"/>
      <c r="WYH243" s="60"/>
      <c r="WYI243" s="60"/>
      <c r="WYJ243" s="60"/>
      <c r="WYK243" s="60"/>
      <c r="WYL243" s="60"/>
      <c r="WYM243" s="60"/>
      <c r="WYN243" s="60"/>
      <c r="WYO243" s="60"/>
      <c r="WYP243" s="60"/>
      <c r="WYQ243" s="60"/>
      <c r="WYR243" s="60"/>
      <c r="WYS243" s="60"/>
      <c r="WYT243" s="60"/>
      <c r="WYU243" s="60"/>
      <c r="WYV243" s="60"/>
      <c r="WYW243" s="60"/>
      <c r="WYX243" s="60"/>
      <c r="WYY243" s="60"/>
      <c r="WYZ243" s="60"/>
      <c r="WZA243" s="60"/>
      <c r="WZB243" s="60"/>
      <c r="WZC243" s="60"/>
      <c r="WZD243" s="60"/>
      <c r="WZE243" s="60"/>
      <c r="WZF243" s="60"/>
      <c r="WZG243" s="60"/>
      <c r="WZH243" s="60"/>
      <c r="WZI243" s="60"/>
      <c r="WZJ243" s="60"/>
      <c r="WZK243" s="60"/>
      <c r="WZL243" s="60"/>
      <c r="WZM243" s="60"/>
      <c r="WZN243" s="60"/>
      <c r="WZO243" s="60"/>
      <c r="WZP243" s="60"/>
      <c r="WZQ243" s="60"/>
      <c r="WZR243" s="60"/>
      <c r="WZS243" s="60"/>
      <c r="WZT243" s="60"/>
      <c r="WZU243" s="60"/>
      <c r="WZV243" s="60"/>
      <c r="WZW243" s="60"/>
      <c r="WZX243" s="60"/>
      <c r="WZY243" s="60"/>
      <c r="WZZ243" s="60"/>
      <c r="XAA243" s="60"/>
      <c r="XAB243" s="60"/>
      <c r="XAC243" s="60"/>
      <c r="XAD243" s="60"/>
      <c r="XAE243" s="60"/>
      <c r="XAF243" s="60"/>
      <c r="XAG243" s="60"/>
      <c r="XAH243" s="60"/>
      <c r="XAI243" s="60"/>
      <c r="XAJ243" s="60"/>
      <c r="XAK243" s="60"/>
      <c r="XAL243" s="60"/>
      <c r="XAM243" s="60"/>
      <c r="XAN243" s="60"/>
      <c r="XAO243" s="60"/>
      <c r="XAP243" s="60"/>
      <c r="XAQ243" s="60"/>
      <c r="XAR243" s="60"/>
      <c r="XAS243" s="60"/>
      <c r="XAT243" s="60"/>
      <c r="XAU243" s="60"/>
      <c r="XAV243" s="60"/>
      <c r="XAW243" s="60"/>
      <c r="XAX243" s="60"/>
      <c r="XAY243" s="60"/>
      <c r="XAZ243" s="60"/>
      <c r="XBA243" s="60"/>
      <c r="XBB243" s="60"/>
      <c r="XBC243" s="60"/>
      <c r="XBD243" s="60"/>
      <c r="XBE243" s="60"/>
      <c r="XBF243" s="60"/>
      <c r="XBG243" s="60"/>
      <c r="XBH243" s="60"/>
      <c r="XBI243" s="60"/>
      <c r="XBJ243" s="60"/>
      <c r="XBK243" s="60"/>
      <c r="XBL243" s="60"/>
      <c r="XBM243" s="60"/>
      <c r="XBN243" s="60"/>
      <c r="XBO243" s="60"/>
      <c r="XBP243" s="60"/>
      <c r="XBQ243" s="60"/>
      <c r="XBR243" s="60"/>
      <c r="XBS243" s="60"/>
      <c r="XBT243" s="60"/>
      <c r="XBU243" s="60"/>
      <c r="XBV243" s="60"/>
      <c r="XBW243" s="60"/>
      <c r="XBX243" s="60"/>
      <c r="XBY243" s="60"/>
      <c r="XBZ243" s="60"/>
      <c r="XCA243" s="60"/>
      <c r="XCB243" s="60"/>
      <c r="XCC243" s="60"/>
      <c r="XCD243" s="60"/>
      <c r="XCE243" s="60"/>
      <c r="XCF243" s="60"/>
      <c r="XCG243" s="60"/>
      <c r="XCH243" s="60"/>
      <c r="XCI243" s="60"/>
      <c r="XCJ243" s="60"/>
      <c r="XCK243" s="60"/>
      <c r="XCL243" s="60"/>
      <c r="XCM243" s="60"/>
      <c r="XCN243" s="60"/>
      <c r="XCO243" s="60"/>
      <c r="XCP243" s="60"/>
      <c r="XCQ243" s="60"/>
      <c r="XCR243" s="60"/>
      <c r="XCS243" s="60"/>
      <c r="XCT243" s="60"/>
      <c r="XCU243" s="60"/>
      <c r="XCV243" s="60"/>
      <c r="XCW243" s="60"/>
      <c r="XCX243" s="60"/>
      <c r="XCY243" s="60"/>
      <c r="XCZ243" s="60"/>
      <c r="XDA243" s="60"/>
      <c r="XDB243" s="60"/>
      <c r="XDC243" s="60"/>
      <c r="XDD243" s="60"/>
      <c r="XDE243" s="60"/>
      <c r="XDF243" s="60"/>
      <c r="XDG243" s="60"/>
      <c r="XDH243" s="60"/>
      <c r="XDI243" s="60"/>
    </row>
    <row r="244" spans="2:16337" x14ac:dyDescent="0.25">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c r="BD244" s="60"/>
      <c r="BE244" s="60"/>
      <c r="BF244" s="60"/>
      <c r="BG244" s="60"/>
      <c r="BH244" s="60"/>
      <c r="BI244" s="60"/>
      <c r="BJ244" s="60"/>
      <c r="BK244" s="60"/>
      <c r="BL244" s="60"/>
      <c r="BM244" s="60"/>
      <c r="BN244" s="60"/>
      <c r="BO244" s="60"/>
      <c r="BP244" s="60"/>
      <c r="BQ244" s="60"/>
      <c r="BR244" s="60"/>
      <c r="BS244" s="60"/>
      <c r="BT244" s="60"/>
      <c r="BU244" s="60"/>
      <c r="BV244" s="60"/>
      <c r="BW244" s="60"/>
      <c r="BX244" s="60"/>
      <c r="BY244" s="60"/>
      <c r="BZ244" s="60"/>
      <c r="CA244" s="60"/>
      <c r="CB244" s="60"/>
      <c r="CC244" s="60"/>
      <c r="CD244" s="60"/>
      <c r="CE244" s="60"/>
      <c r="CF244" s="60"/>
      <c r="CG244" s="60"/>
      <c r="CH244" s="60"/>
      <c r="CI244" s="60"/>
      <c r="CJ244" s="60"/>
      <c r="CK244" s="60"/>
      <c r="CL244" s="60"/>
      <c r="CM244" s="60"/>
      <c r="CN244" s="60"/>
      <c r="CO244" s="60"/>
      <c r="CP244" s="60"/>
      <c r="CQ244" s="60"/>
      <c r="CR244" s="60"/>
      <c r="CS244" s="60"/>
      <c r="CT244" s="60"/>
      <c r="CU244" s="60"/>
      <c r="CV244" s="60"/>
      <c r="CW244" s="60"/>
      <c r="CX244" s="60"/>
      <c r="CY244" s="60"/>
      <c r="CZ244" s="60"/>
      <c r="DA244" s="60"/>
      <c r="DB244" s="60"/>
      <c r="DC244" s="60"/>
      <c r="DD244" s="60"/>
      <c r="DE244" s="60"/>
      <c r="DF244" s="60"/>
      <c r="DG244" s="60"/>
      <c r="DH244" s="60"/>
      <c r="DI244" s="60"/>
      <c r="DJ244" s="60"/>
      <c r="DK244" s="60"/>
      <c r="DL244" s="60"/>
      <c r="DM244" s="60"/>
      <c r="DN244" s="60"/>
      <c r="DO244" s="60"/>
      <c r="DP244" s="60"/>
      <c r="DQ244" s="60"/>
      <c r="DR244" s="60"/>
      <c r="DS244" s="60"/>
      <c r="DT244" s="60"/>
      <c r="DU244" s="60"/>
      <c r="DV244" s="60"/>
      <c r="DW244" s="60"/>
      <c r="DX244" s="60"/>
      <c r="DY244" s="60"/>
      <c r="DZ244" s="60"/>
      <c r="EA244" s="60"/>
      <c r="EB244" s="60"/>
      <c r="EC244" s="60"/>
      <c r="ED244" s="60"/>
      <c r="EE244" s="60"/>
      <c r="EF244" s="60"/>
      <c r="EG244" s="60"/>
      <c r="EH244" s="60"/>
      <c r="EI244" s="60"/>
      <c r="EJ244" s="60"/>
      <c r="EK244" s="60"/>
      <c r="EL244" s="60"/>
      <c r="EM244" s="60"/>
      <c r="EN244" s="60"/>
      <c r="EO244" s="60"/>
      <c r="EP244" s="60"/>
      <c r="EQ244" s="60"/>
      <c r="ER244" s="60"/>
      <c r="ES244" s="60"/>
      <c r="ET244" s="60"/>
      <c r="EU244" s="60"/>
      <c r="EV244" s="60"/>
      <c r="EW244" s="60"/>
      <c r="EX244" s="60"/>
      <c r="EY244" s="60"/>
      <c r="EZ244" s="60"/>
      <c r="FA244" s="60"/>
      <c r="FB244" s="60"/>
      <c r="FC244" s="60"/>
      <c r="FD244" s="60"/>
      <c r="FE244" s="60"/>
      <c r="FF244" s="60"/>
      <c r="FG244" s="60"/>
      <c r="FH244" s="60"/>
      <c r="FI244" s="60"/>
      <c r="FJ244" s="60"/>
      <c r="FK244" s="60"/>
      <c r="FL244" s="60"/>
      <c r="FM244" s="60"/>
      <c r="FN244" s="60"/>
      <c r="FO244" s="60"/>
      <c r="FP244" s="60"/>
      <c r="FQ244" s="60"/>
      <c r="FR244" s="60"/>
      <c r="FS244" s="60"/>
      <c r="FT244" s="60"/>
      <c r="FU244" s="60"/>
      <c r="FV244" s="60"/>
      <c r="FW244" s="60"/>
      <c r="FX244" s="60"/>
      <c r="FY244" s="60"/>
      <c r="FZ244" s="60"/>
      <c r="GA244" s="60"/>
      <c r="GB244" s="60"/>
      <c r="GC244" s="60"/>
      <c r="GD244" s="60"/>
      <c r="GE244" s="60"/>
      <c r="GF244" s="60"/>
      <c r="GG244" s="60"/>
      <c r="GH244" s="60"/>
      <c r="GI244" s="60"/>
      <c r="GJ244" s="60"/>
      <c r="GK244" s="60"/>
      <c r="GL244" s="60"/>
      <c r="GM244" s="60"/>
      <c r="GN244" s="60"/>
      <c r="GO244" s="60"/>
      <c r="GP244" s="60"/>
      <c r="GQ244" s="60"/>
      <c r="GR244" s="60"/>
      <c r="GS244" s="60"/>
      <c r="GT244" s="60"/>
      <c r="GU244" s="60"/>
      <c r="GV244" s="60"/>
      <c r="GW244" s="60"/>
      <c r="GX244" s="60"/>
      <c r="GY244" s="60"/>
      <c r="GZ244" s="60"/>
      <c r="HA244" s="60"/>
      <c r="HB244" s="60"/>
      <c r="HC244" s="60"/>
      <c r="HD244" s="60"/>
      <c r="HE244" s="60"/>
      <c r="HF244" s="60"/>
      <c r="HG244" s="60"/>
      <c r="HH244" s="60"/>
      <c r="HI244" s="60"/>
      <c r="HJ244" s="60"/>
      <c r="HK244" s="60"/>
      <c r="HL244" s="60"/>
      <c r="HM244" s="60"/>
      <c r="HN244" s="60"/>
      <c r="HO244" s="60"/>
      <c r="HP244" s="60"/>
      <c r="HQ244" s="60"/>
      <c r="HR244" s="60"/>
      <c r="HS244" s="60"/>
      <c r="HT244" s="60"/>
      <c r="HU244" s="60"/>
      <c r="HV244" s="60"/>
      <c r="HW244" s="60"/>
      <c r="HX244" s="60"/>
      <c r="HY244" s="60"/>
      <c r="HZ244" s="60"/>
      <c r="IA244" s="60"/>
      <c r="IB244" s="60"/>
      <c r="IC244" s="60"/>
      <c r="ID244" s="60"/>
      <c r="IE244" s="60"/>
      <c r="IF244" s="60"/>
      <c r="IG244" s="60"/>
      <c r="IH244" s="60"/>
      <c r="II244" s="60"/>
      <c r="IJ244" s="60"/>
      <c r="IK244" s="60"/>
      <c r="IL244" s="60"/>
      <c r="IM244" s="60"/>
      <c r="IN244" s="60"/>
      <c r="IO244" s="60"/>
      <c r="IP244" s="60"/>
      <c r="IQ244" s="60"/>
      <c r="IR244" s="60"/>
      <c r="IS244" s="60"/>
      <c r="IT244" s="60"/>
      <c r="IU244" s="60"/>
      <c r="IV244" s="60"/>
      <c r="IW244" s="60"/>
      <c r="IX244" s="60"/>
      <c r="IY244" s="60"/>
      <c r="IZ244" s="60"/>
      <c r="JA244" s="60"/>
      <c r="JB244" s="60"/>
      <c r="JC244" s="60"/>
      <c r="JD244" s="60"/>
      <c r="JE244" s="60"/>
      <c r="JF244" s="60"/>
      <c r="JG244" s="60"/>
      <c r="JH244" s="60"/>
      <c r="JI244" s="60"/>
      <c r="JJ244" s="60"/>
      <c r="JK244" s="60"/>
      <c r="JL244" s="60"/>
      <c r="JM244" s="60"/>
      <c r="JN244" s="60"/>
      <c r="JO244" s="60"/>
      <c r="JP244" s="60"/>
      <c r="JQ244" s="60"/>
      <c r="JR244" s="60"/>
      <c r="JS244" s="60"/>
      <c r="JT244" s="60"/>
      <c r="JU244" s="60"/>
      <c r="JV244" s="60"/>
      <c r="JW244" s="60"/>
      <c r="JX244" s="60"/>
      <c r="JY244" s="60"/>
      <c r="JZ244" s="60"/>
      <c r="KA244" s="60"/>
      <c r="KB244" s="60"/>
      <c r="KC244" s="60"/>
      <c r="KD244" s="60"/>
      <c r="KE244" s="60"/>
      <c r="KF244" s="60"/>
      <c r="KG244" s="60"/>
      <c r="KH244" s="60"/>
      <c r="KI244" s="60"/>
      <c r="KJ244" s="60"/>
      <c r="KK244" s="60"/>
      <c r="KL244" s="60"/>
      <c r="KM244" s="60"/>
      <c r="KN244" s="60"/>
      <c r="KO244" s="60"/>
      <c r="KP244" s="60"/>
      <c r="KQ244" s="60"/>
      <c r="KR244" s="60"/>
      <c r="KS244" s="60"/>
      <c r="KT244" s="60"/>
      <c r="KU244" s="60"/>
      <c r="KV244" s="60"/>
      <c r="KW244" s="60"/>
      <c r="KX244" s="60"/>
      <c r="KY244" s="60"/>
      <c r="KZ244" s="60"/>
      <c r="LA244" s="60"/>
      <c r="LB244" s="60"/>
      <c r="LC244" s="60"/>
      <c r="LD244" s="60"/>
      <c r="LE244" s="60"/>
      <c r="LF244" s="60"/>
      <c r="LG244" s="60"/>
      <c r="LH244" s="60"/>
      <c r="LI244" s="60"/>
      <c r="LJ244" s="60"/>
      <c r="LK244" s="60"/>
      <c r="LL244" s="60"/>
      <c r="LM244" s="60"/>
      <c r="LN244" s="60"/>
      <c r="LO244" s="60"/>
      <c r="LP244" s="60"/>
      <c r="LQ244" s="60"/>
      <c r="LR244" s="60"/>
      <c r="LS244" s="60"/>
      <c r="LT244" s="60"/>
      <c r="LU244" s="60"/>
      <c r="LV244" s="60"/>
      <c r="LW244" s="60"/>
      <c r="LX244" s="60"/>
      <c r="LY244" s="60"/>
      <c r="LZ244" s="60"/>
      <c r="MA244" s="60"/>
      <c r="MB244" s="60"/>
      <c r="MC244" s="60"/>
      <c r="MD244" s="60"/>
      <c r="ME244" s="60"/>
      <c r="MF244" s="60"/>
      <c r="MG244" s="60"/>
      <c r="MH244" s="60"/>
      <c r="MI244" s="60"/>
      <c r="MJ244" s="60"/>
      <c r="MK244" s="60"/>
      <c r="ML244" s="60"/>
      <c r="MM244" s="60"/>
      <c r="MN244" s="60"/>
      <c r="MO244" s="60"/>
      <c r="MP244" s="60"/>
      <c r="MQ244" s="60"/>
      <c r="MR244" s="60"/>
      <c r="MS244" s="60"/>
      <c r="MT244" s="60"/>
      <c r="MU244" s="60"/>
      <c r="MV244" s="60"/>
      <c r="MW244" s="60"/>
      <c r="MX244" s="60"/>
      <c r="MY244" s="60"/>
      <c r="MZ244" s="60"/>
      <c r="NA244" s="60"/>
      <c r="NB244" s="60"/>
      <c r="NC244" s="60"/>
      <c r="ND244" s="60"/>
      <c r="NE244" s="60"/>
      <c r="NF244" s="60"/>
      <c r="NG244" s="60"/>
      <c r="NH244" s="60"/>
      <c r="NI244" s="60"/>
      <c r="NJ244" s="60"/>
      <c r="NK244" s="60"/>
      <c r="NL244" s="60"/>
      <c r="NM244" s="60"/>
      <c r="NN244" s="60"/>
      <c r="NO244" s="60"/>
      <c r="NP244" s="60"/>
      <c r="NQ244" s="60"/>
      <c r="NR244" s="60"/>
      <c r="NS244" s="60"/>
      <c r="NT244" s="60"/>
      <c r="NU244" s="60"/>
      <c r="NV244" s="60"/>
      <c r="NW244" s="60"/>
      <c r="NX244" s="60"/>
      <c r="NY244" s="60"/>
      <c r="NZ244" s="60"/>
      <c r="OA244" s="60"/>
      <c r="OB244" s="60"/>
      <c r="OC244" s="60"/>
      <c r="OD244" s="60"/>
      <c r="OE244" s="60"/>
      <c r="OF244" s="60"/>
      <c r="OG244" s="60"/>
      <c r="OH244" s="60"/>
      <c r="OI244" s="60"/>
      <c r="OJ244" s="60"/>
      <c r="OK244" s="60"/>
      <c r="OL244" s="60"/>
      <c r="OM244" s="60"/>
      <c r="ON244" s="60"/>
      <c r="OO244" s="60"/>
      <c r="OP244" s="60"/>
      <c r="OQ244" s="60"/>
      <c r="OR244" s="60"/>
      <c r="OS244" s="60"/>
      <c r="OT244" s="60"/>
      <c r="OU244" s="60"/>
      <c r="OV244" s="60"/>
      <c r="OW244" s="60"/>
      <c r="OX244" s="60"/>
      <c r="OY244" s="60"/>
      <c r="OZ244" s="60"/>
      <c r="PA244" s="60"/>
      <c r="PB244" s="60"/>
      <c r="PC244" s="60"/>
      <c r="PD244" s="60"/>
      <c r="PE244" s="60"/>
      <c r="PF244" s="60"/>
      <c r="PG244" s="60"/>
      <c r="PH244" s="60"/>
      <c r="PI244" s="60"/>
      <c r="PJ244" s="60"/>
      <c r="PK244" s="60"/>
      <c r="PL244" s="60"/>
      <c r="PM244" s="60"/>
      <c r="PN244" s="60"/>
      <c r="PO244" s="60"/>
      <c r="PP244" s="60"/>
      <c r="PQ244" s="60"/>
      <c r="PR244" s="60"/>
      <c r="PS244" s="60"/>
      <c r="PT244" s="60"/>
      <c r="PU244" s="60"/>
      <c r="PV244" s="60"/>
      <c r="PW244" s="60"/>
      <c r="PX244" s="60"/>
      <c r="PY244" s="60"/>
      <c r="PZ244" s="60"/>
      <c r="QA244" s="60"/>
      <c r="QB244" s="60"/>
      <c r="QC244" s="60"/>
      <c r="QD244" s="60"/>
      <c r="QE244" s="60"/>
      <c r="QF244" s="60"/>
      <c r="QG244" s="60"/>
      <c r="QH244" s="60"/>
      <c r="QI244" s="60"/>
      <c r="QJ244" s="60"/>
      <c r="QK244" s="60"/>
      <c r="QL244" s="60"/>
      <c r="QM244" s="60"/>
      <c r="QN244" s="60"/>
      <c r="QO244" s="60"/>
      <c r="QP244" s="60"/>
      <c r="QQ244" s="60"/>
      <c r="QR244" s="60"/>
      <c r="QS244" s="60"/>
      <c r="QT244" s="60"/>
      <c r="QU244" s="60"/>
      <c r="QV244" s="60"/>
      <c r="QW244" s="60"/>
      <c r="QX244" s="60"/>
      <c r="QY244" s="60"/>
      <c r="QZ244" s="60"/>
      <c r="RA244" s="60"/>
      <c r="RB244" s="60"/>
      <c r="RC244" s="60"/>
      <c r="RD244" s="60"/>
      <c r="RE244" s="60"/>
      <c r="RF244" s="60"/>
      <c r="RG244" s="60"/>
      <c r="RH244" s="60"/>
      <c r="RI244" s="60"/>
      <c r="RJ244" s="60"/>
      <c r="RK244" s="60"/>
      <c r="RL244" s="60"/>
      <c r="RM244" s="60"/>
      <c r="RN244" s="60"/>
      <c r="RO244" s="60"/>
      <c r="RP244" s="60"/>
      <c r="RQ244" s="60"/>
      <c r="RR244" s="60"/>
      <c r="RS244" s="60"/>
      <c r="RT244" s="60"/>
      <c r="RU244" s="60"/>
      <c r="RV244" s="60"/>
      <c r="RW244" s="60"/>
      <c r="RX244" s="60"/>
      <c r="RY244" s="60"/>
      <c r="RZ244" s="60"/>
      <c r="SA244" s="60"/>
      <c r="SB244" s="60"/>
      <c r="SC244" s="60"/>
      <c r="SD244" s="60"/>
      <c r="SE244" s="60"/>
      <c r="SF244" s="60"/>
      <c r="SG244" s="60"/>
      <c r="SH244" s="60"/>
      <c r="SI244" s="60"/>
      <c r="SJ244" s="60"/>
      <c r="SK244" s="60"/>
      <c r="SL244" s="60"/>
      <c r="SM244" s="60"/>
      <c r="SN244" s="60"/>
      <c r="SO244" s="60"/>
      <c r="SP244" s="60"/>
      <c r="SQ244" s="60"/>
      <c r="SR244" s="60"/>
      <c r="SS244" s="60"/>
      <c r="ST244" s="60"/>
      <c r="SU244" s="60"/>
      <c r="SV244" s="60"/>
      <c r="SW244" s="60"/>
      <c r="SX244" s="60"/>
      <c r="SY244" s="60"/>
      <c r="SZ244" s="60"/>
      <c r="TA244" s="60"/>
      <c r="TB244" s="60"/>
      <c r="TC244" s="60"/>
      <c r="TD244" s="60"/>
      <c r="TE244" s="60"/>
      <c r="TF244" s="60"/>
      <c r="TG244" s="60"/>
      <c r="TH244" s="60"/>
      <c r="TI244" s="60"/>
      <c r="TJ244" s="60"/>
      <c r="TK244" s="60"/>
      <c r="TL244" s="60"/>
      <c r="TM244" s="60"/>
      <c r="TN244" s="60"/>
      <c r="TO244" s="60"/>
      <c r="TP244" s="60"/>
      <c r="TQ244" s="60"/>
      <c r="TR244" s="60"/>
      <c r="TS244" s="60"/>
      <c r="TT244" s="60"/>
      <c r="TU244" s="60"/>
      <c r="TV244" s="60"/>
      <c r="TW244" s="60"/>
      <c r="TX244" s="60"/>
      <c r="TY244" s="60"/>
      <c r="TZ244" s="60"/>
      <c r="UA244" s="60"/>
      <c r="UB244" s="60"/>
      <c r="UC244" s="60"/>
      <c r="UD244" s="60"/>
      <c r="UE244" s="60"/>
      <c r="UF244" s="60"/>
      <c r="UG244" s="60"/>
      <c r="UH244" s="60"/>
      <c r="UI244" s="60"/>
      <c r="UJ244" s="60"/>
      <c r="UK244" s="60"/>
      <c r="UL244" s="60"/>
      <c r="UM244" s="60"/>
      <c r="UN244" s="60"/>
      <c r="UO244" s="60"/>
      <c r="UP244" s="60"/>
      <c r="UQ244" s="60"/>
      <c r="UR244" s="60"/>
      <c r="US244" s="60"/>
      <c r="UT244" s="60"/>
      <c r="UU244" s="60"/>
      <c r="UV244" s="60"/>
      <c r="UW244" s="60"/>
      <c r="UX244" s="60"/>
      <c r="UY244" s="60"/>
      <c r="UZ244" s="60"/>
      <c r="VA244" s="60"/>
      <c r="VB244" s="60"/>
      <c r="VC244" s="60"/>
      <c r="VD244" s="60"/>
      <c r="VE244" s="60"/>
      <c r="VF244" s="60"/>
      <c r="VG244" s="60"/>
      <c r="VH244" s="60"/>
      <c r="VI244" s="60"/>
      <c r="VJ244" s="60"/>
      <c r="VK244" s="60"/>
      <c r="VL244" s="60"/>
      <c r="VM244" s="60"/>
      <c r="VN244" s="60"/>
      <c r="VO244" s="60"/>
      <c r="VP244" s="60"/>
      <c r="VQ244" s="60"/>
      <c r="VR244" s="60"/>
      <c r="VS244" s="60"/>
      <c r="VT244" s="60"/>
      <c r="VU244" s="60"/>
      <c r="VV244" s="60"/>
      <c r="VW244" s="60"/>
      <c r="VX244" s="60"/>
      <c r="VY244" s="60"/>
      <c r="VZ244" s="60"/>
      <c r="WA244" s="60"/>
      <c r="WB244" s="60"/>
      <c r="WC244" s="60"/>
      <c r="WD244" s="60"/>
      <c r="WE244" s="60"/>
      <c r="WF244" s="60"/>
      <c r="WG244" s="60"/>
      <c r="WH244" s="60"/>
      <c r="WI244" s="60"/>
      <c r="WJ244" s="60"/>
      <c r="WK244" s="60"/>
      <c r="WL244" s="60"/>
      <c r="WM244" s="60"/>
      <c r="WN244" s="60"/>
      <c r="WO244" s="60"/>
      <c r="WP244" s="60"/>
      <c r="WQ244" s="60"/>
      <c r="WR244" s="60"/>
      <c r="WS244" s="60"/>
      <c r="WT244" s="60"/>
      <c r="WU244" s="60"/>
      <c r="WV244" s="60"/>
      <c r="WW244" s="60"/>
      <c r="WX244" s="60"/>
      <c r="WY244" s="60"/>
      <c r="WZ244" s="60"/>
      <c r="XA244" s="60"/>
      <c r="XB244" s="60"/>
      <c r="XC244" s="60"/>
      <c r="XD244" s="60"/>
      <c r="XE244" s="60"/>
      <c r="XF244" s="60"/>
      <c r="XG244" s="60"/>
      <c r="XH244" s="60"/>
      <c r="XI244" s="60"/>
      <c r="XJ244" s="60"/>
      <c r="XK244" s="60"/>
      <c r="XL244" s="60"/>
      <c r="XM244" s="60"/>
      <c r="XN244" s="60"/>
      <c r="XO244" s="60"/>
      <c r="XP244" s="60"/>
      <c r="XQ244" s="60"/>
      <c r="XR244" s="60"/>
      <c r="XS244" s="60"/>
      <c r="XT244" s="60"/>
      <c r="XU244" s="60"/>
      <c r="XV244" s="60"/>
      <c r="XW244" s="60"/>
      <c r="XX244" s="60"/>
      <c r="XY244" s="60"/>
      <c r="XZ244" s="60"/>
      <c r="YA244" s="60"/>
      <c r="YB244" s="60"/>
      <c r="YC244" s="60"/>
      <c r="YD244" s="60"/>
      <c r="YE244" s="60"/>
      <c r="YF244" s="60"/>
      <c r="YG244" s="60"/>
      <c r="YH244" s="60"/>
      <c r="YI244" s="60"/>
      <c r="YJ244" s="60"/>
      <c r="YK244" s="60"/>
      <c r="YL244" s="60"/>
      <c r="YM244" s="60"/>
      <c r="YN244" s="60"/>
      <c r="YO244" s="60"/>
      <c r="YP244" s="60"/>
      <c r="YQ244" s="60"/>
      <c r="YR244" s="60"/>
      <c r="YS244" s="60"/>
      <c r="YT244" s="60"/>
      <c r="YU244" s="60"/>
      <c r="YV244" s="60"/>
      <c r="YW244" s="60"/>
      <c r="YX244" s="60"/>
      <c r="YY244" s="60"/>
      <c r="YZ244" s="60"/>
      <c r="ZA244" s="60"/>
      <c r="ZB244" s="60"/>
      <c r="ZC244" s="60"/>
      <c r="ZD244" s="60"/>
      <c r="ZE244" s="60"/>
      <c r="ZF244" s="60"/>
      <c r="ZG244" s="60"/>
      <c r="ZH244" s="60"/>
      <c r="ZI244" s="60"/>
      <c r="ZJ244" s="60"/>
      <c r="ZK244" s="60"/>
      <c r="ZL244" s="60"/>
      <c r="ZM244" s="60"/>
      <c r="ZN244" s="60"/>
      <c r="ZO244" s="60"/>
      <c r="ZP244" s="60"/>
      <c r="ZQ244" s="60"/>
      <c r="ZR244" s="60"/>
      <c r="ZS244" s="60"/>
      <c r="ZT244" s="60"/>
      <c r="ZU244" s="60"/>
      <c r="ZV244" s="60"/>
      <c r="ZW244" s="60"/>
      <c r="ZX244" s="60"/>
      <c r="ZY244" s="60"/>
      <c r="ZZ244" s="60"/>
      <c r="AAA244" s="60"/>
      <c r="AAB244" s="60"/>
      <c r="AAC244" s="60"/>
      <c r="AAD244" s="60"/>
      <c r="AAE244" s="60"/>
      <c r="AAF244" s="60"/>
      <c r="AAG244" s="60"/>
      <c r="AAH244" s="60"/>
      <c r="AAI244" s="60"/>
      <c r="AAJ244" s="60"/>
      <c r="AAK244" s="60"/>
      <c r="AAL244" s="60"/>
      <c r="AAM244" s="60"/>
      <c r="AAN244" s="60"/>
      <c r="AAO244" s="60"/>
      <c r="AAP244" s="60"/>
      <c r="AAQ244" s="60"/>
      <c r="AAR244" s="60"/>
      <c r="AAS244" s="60"/>
      <c r="AAT244" s="60"/>
      <c r="AAU244" s="60"/>
      <c r="AAV244" s="60"/>
      <c r="AAW244" s="60"/>
      <c r="AAX244" s="60"/>
      <c r="AAY244" s="60"/>
      <c r="AAZ244" s="60"/>
      <c r="ABA244" s="60"/>
      <c r="ABB244" s="60"/>
      <c r="ABC244" s="60"/>
      <c r="ABD244" s="60"/>
      <c r="ABE244" s="60"/>
      <c r="ABF244" s="60"/>
      <c r="ABG244" s="60"/>
      <c r="ABH244" s="60"/>
      <c r="ABI244" s="60"/>
      <c r="ABJ244" s="60"/>
      <c r="ABK244" s="60"/>
      <c r="ABL244" s="60"/>
      <c r="ABM244" s="60"/>
      <c r="ABN244" s="60"/>
      <c r="ABO244" s="60"/>
      <c r="ABP244" s="60"/>
      <c r="ABQ244" s="60"/>
      <c r="ABR244" s="60"/>
      <c r="ABS244" s="60"/>
      <c r="ABT244" s="60"/>
      <c r="ABU244" s="60"/>
      <c r="ABV244" s="60"/>
      <c r="ABW244" s="60"/>
      <c r="ABX244" s="60"/>
      <c r="ABY244" s="60"/>
      <c r="ABZ244" s="60"/>
      <c r="ACA244" s="60"/>
      <c r="ACB244" s="60"/>
      <c r="ACC244" s="60"/>
      <c r="ACD244" s="60"/>
      <c r="ACE244" s="60"/>
      <c r="ACF244" s="60"/>
      <c r="ACG244" s="60"/>
      <c r="ACH244" s="60"/>
      <c r="ACI244" s="60"/>
      <c r="ACJ244" s="60"/>
      <c r="ACK244" s="60"/>
      <c r="ACL244" s="60"/>
      <c r="ACM244" s="60"/>
      <c r="ACN244" s="60"/>
      <c r="ACO244" s="60"/>
      <c r="ACP244" s="60"/>
      <c r="ACQ244" s="60"/>
      <c r="ACR244" s="60"/>
      <c r="ACS244" s="60"/>
      <c r="ACT244" s="60"/>
      <c r="ACU244" s="60"/>
      <c r="ACV244" s="60"/>
      <c r="ACW244" s="60"/>
      <c r="ACX244" s="60"/>
      <c r="ACY244" s="60"/>
      <c r="ACZ244" s="60"/>
      <c r="ADA244" s="60"/>
      <c r="ADB244" s="60"/>
      <c r="ADC244" s="60"/>
      <c r="ADD244" s="60"/>
      <c r="ADE244" s="60"/>
      <c r="ADF244" s="60"/>
      <c r="ADG244" s="60"/>
      <c r="ADH244" s="60"/>
      <c r="ADI244" s="60"/>
      <c r="ADJ244" s="60"/>
      <c r="ADK244" s="60"/>
      <c r="ADL244" s="60"/>
      <c r="ADM244" s="60"/>
      <c r="ADN244" s="60"/>
      <c r="ADO244" s="60"/>
      <c r="ADP244" s="60"/>
      <c r="ADQ244" s="60"/>
      <c r="ADR244" s="60"/>
      <c r="ADS244" s="60"/>
      <c r="ADT244" s="60"/>
      <c r="ADU244" s="60"/>
      <c r="ADV244" s="60"/>
      <c r="ADW244" s="60"/>
      <c r="ADX244" s="60"/>
      <c r="ADY244" s="60"/>
      <c r="ADZ244" s="60"/>
      <c r="AEA244" s="60"/>
      <c r="AEB244" s="60"/>
      <c r="AEC244" s="60"/>
      <c r="AED244" s="60"/>
      <c r="AEE244" s="60"/>
      <c r="AEF244" s="60"/>
      <c r="AEG244" s="60"/>
      <c r="AEH244" s="60"/>
      <c r="AEI244" s="60"/>
      <c r="AEJ244" s="60"/>
      <c r="AEK244" s="60"/>
      <c r="AEL244" s="60"/>
      <c r="AEM244" s="60"/>
      <c r="AEN244" s="60"/>
      <c r="AEO244" s="60"/>
      <c r="AEP244" s="60"/>
      <c r="AEQ244" s="60"/>
      <c r="AER244" s="60"/>
      <c r="AES244" s="60"/>
      <c r="AET244" s="60"/>
      <c r="AEU244" s="60"/>
      <c r="AEV244" s="60"/>
      <c r="AEW244" s="60"/>
      <c r="AEX244" s="60"/>
      <c r="AEY244" s="60"/>
      <c r="AEZ244" s="60"/>
      <c r="AFA244" s="60"/>
      <c r="AFB244" s="60"/>
      <c r="AFC244" s="60"/>
      <c r="AFD244" s="60"/>
      <c r="AFE244" s="60"/>
      <c r="AFF244" s="60"/>
      <c r="AFG244" s="60"/>
      <c r="AFH244" s="60"/>
      <c r="AFI244" s="60"/>
      <c r="AFJ244" s="60"/>
      <c r="AFK244" s="60"/>
      <c r="AFL244" s="60"/>
      <c r="AFM244" s="60"/>
      <c r="AFN244" s="60"/>
      <c r="AFO244" s="60"/>
      <c r="AFP244" s="60"/>
      <c r="AFQ244" s="60"/>
      <c r="AFR244" s="60"/>
      <c r="AFS244" s="60"/>
      <c r="AFT244" s="60"/>
      <c r="AFU244" s="60"/>
      <c r="AFV244" s="60"/>
      <c r="AFW244" s="60"/>
      <c r="AFX244" s="60"/>
      <c r="AFY244" s="60"/>
      <c r="AFZ244" s="60"/>
      <c r="AGA244" s="60"/>
      <c r="AGB244" s="60"/>
      <c r="AGC244" s="60"/>
      <c r="AGD244" s="60"/>
      <c r="AGE244" s="60"/>
      <c r="AGF244" s="60"/>
      <c r="AGG244" s="60"/>
      <c r="AGH244" s="60"/>
      <c r="AGI244" s="60"/>
      <c r="AGJ244" s="60"/>
      <c r="AGK244" s="60"/>
      <c r="AGL244" s="60"/>
      <c r="AGM244" s="60"/>
      <c r="AGN244" s="60"/>
      <c r="AGO244" s="60"/>
      <c r="AGP244" s="60"/>
      <c r="AGQ244" s="60"/>
      <c r="AGR244" s="60"/>
      <c r="AGS244" s="60"/>
      <c r="AGT244" s="60"/>
      <c r="AGU244" s="60"/>
      <c r="AGV244" s="60"/>
      <c r="AGW244" s="60"/>
      <c r="AGX244" s="60"/>
      <c r="AGY244" s="60"/>
      <c r="AGZ244" s="60"/>
      <c r="AHA244" s="60"/>
      <c r="AHB244" s="60"/>
      <c r="AHC244" s="60"/>
      <c r="AHD244" s="60"/>
      <c r="AHE244" s="60"/>
      <c r="AHF244" s="60"/>
      <c r="AHG244" s="60"/>
      <c r="AHH244" s="60"/>
      <c r="AHI244" s="60"/>
      <c r="AHJ244" s="60"/>
      <c r="AHK244" s="60"/>
      <c r="AHL244" s="60"/>
      <c r="AHM244" s="60"/>
      <c r="AHN244" s="60"/>
      <c r="AHO244" s="60"/>
      <c r="AHP244" s="60"/>
      <c r="AHQ244" s="60"/>
      <c r="AHR244" s="60"/>
      <c r="AHS244" s="60"/>
      <c r="AHT244" s="60"/>
      <c r="AHU244" s="60"/>
      <c r="AHV244" s="60"/>
      <c r="AHW244" s="60"/>
      <c r="AHX244" s="60"/>
      <c r="AHY244" s="60"/>
      <c r="AHZ244" s="60"/>
      <c r="AIA244" s="60"/>
      <c r="AIB244" s="60"/>
      <c r="AIC244" s="60"/>
      <c r="AID244" s="60"/>
      <c r="AIE244" s="60"/>
      <c r="AIF244" s="60"/>
      <c r="AIG244" s="60"/>
      <c r="AIH244" s="60"/>
      <c r="AII244" s="60"/>
      <c r="AIJ244" s="60"/>
      <c r="AIK244" s="60"/>
      <c r="AIL244" s="60"/>
      <c r="AIM244" s="60"/>
      <c r="AIN244" s="60"/>
      <c r="AIO244" s="60"/>
      <c r="AIP244" s="60"/>
      <c r="AIQ244" s="60"/>
      <c r="AIR244" s="60"/>
      <c r="AIS244" s="60"/>
      <c r="AIT244" s="60"/>
      <c r="AIU244" s="60"/>
      <c r="AIV244" s="60"/>
      <c r="AIW244" s="60"/>
      <c r="AIX244" s="60"/>
      <c r="AIY244" s="60"/>
      <c r="AIZ244" s="60"/>
      <c r="AJA244" s="60"/>
      <c r="AJB244" s="60"/>
      <c r="AJC244" s="60"/>
      <c r="AJD244" s="60"/>
      <c r="AJE244" s="60"/>
      <c r="AJF244" s="60"/>
      <c r="AJG244" s="60"/>
      <c r="AJH244" s="60"/>
      <c r="AJI244" s="60"/>
      <c r="AJJ244" s="60"/>
      <c r="AJK244" s="60"/>
      <c r="AJL244" s="60"/>
      <c r="AJM244" s="60"/>
      <c r="AJN244" s="60"/>
      <c r="AJO244" s="60"/>
      <c r="AJP244" s="60"/>
      <c r="AJQ244" s="60"/>
      <c r="AJR244" s="60"/>
      <c r="AJS244" s="60"/>
      <c r="AJT244" s="60"/>
      <c r="AJU244" s="60"/>
      <c r="AJV244" s="60"/>
      <c r="AJW244" s="60"/>
      <c r="AJX244" s="60"/>
      <c r="AJY244" s="60"/>
      <c r="AJZ244" s="60"/>
      <c r="AKA244" s="60"/>
      <c r="AKB244" s="60"/>
      <c r="AKC244" s="60"/>
      <c r="AKD244" s="60"/>
      <c r="AKE244" s="60"/>
      <c r="AKF244" s="60"/>
      <c r="AKG244" s="60"/>
      <c r="AKH244" s="60"/>
      <c r="AKI244" s="60"/>
      <c r="AKJ244" s="60"/>
      <c r="AKK244" s="60"/>
      <c r="AKL244" s="60"/>
      <c r="AKM244" s="60"/>
      <c r="AKN244" s="60"/>
      <c r="AKO244" s="60"/>
      <c r="AKP244" s="60"/>
      <c r="AKQ244" s="60"/>
      <c r="AKR244" s="60"/>
      <c r="AKS244" s="60"/>
      <c r="AKT244" s="60"/>
      <c r="AKU244" s="60"/>
      <c r="AKV244" s="60"/>
      <c r="AKW244" s="60"/>
      <c r="AKX244" s="60"/>
      <c r="AKY244" s="60"/>
      <c r="AKZ244" s="60"/>
      <c r="ALA244" s="60"/>
      <c r="ALB244" s="60"/>
      <c r="ALC244" s="60"/>
      <c r="ALD244" s="60"/>
      <c r="ALE244" s="60"/>
      <c r="ALF244" s="60"/>
      <c r="ALG244" s="60"/>
      <c r="ALH244" s="60"/>
      <c r="ALI244" s="60"/>
      <c r="ALJ244" s="60"/>
      <c r="ALK244" s="60"/>
      <c r="ALL244" s="60"/>
      <c r="ALM244" s="60"/>
      <c r="ALN244" s="60"/>
      <c r="ALO244" s="60"/>
      <c r="ALP244" s="60"/>
      <c r="ALQ244" s="60"/>
      <c r="ALR244" s="60"/>
      <c r="ALS244" s="60"/>
      <c r="ALT244" s="60"/>
      <c r="ALU244" s="60"/>
      <c r="ALV244" s="60"/>
      <c r="ALW244" s="60"/>
      <c r="ALX244" s="60"/>
      <c r="ALY244" s="60"/>
      <c r="ALZ244" s="60"/>
      <c r="AMA244" s="60"/>
      <c r="AMB244" s="60"/>
      <c r="AMC244" s="60"/>
      <c r="AMD244" s="60"/>
      <c r="AME244" s="60"/>
      <c r="AMF244" s="60"/>
      <c r="AMG244" s="60"/>
      <c r="AMH244" s="60"/>
      <c r="AMI244" s="60"/>
      <c r="AMJ244" s="60"/>
      <c r="AMK244" s="60"/>
      <c r="AML244" s="60"/>
      <c r="AMM244" s="60"/>
      <c r="AMN244" s="60"/>
      <c r="AMO244" s="60"/>
      <c r="AMP244" s="60"/>
      <c r="AMQ244" s="60"/>
      <c r="AMR244" s="60"/>
      <c r="AMS244" s="60"/>
      <c r="AMT244" s="60"/>
      <c r="AMU244" s="60"/>
      <c r="AMV244" s="60"/>
      <c r="AMW244" s="60"/>
      <c r="AMX244" s="60"/>
      <c r="AMY244" s="60"/>
      <c r="AMZ244" s="60"/>
      <c r="ANA244" s="60"/>
      <c r="ANB244" s="60"/>
      <c r="ANC244" s="60"/>
      <c r="AND244" s="60"/>
      <c r="ANE244" s="60"/>
      <c r="ANF244" s="60"/>
      <c r="ANG244" s="60"/>
      <c r="ANH244" s="60"/>
      <c r="ANI244" s="60"/>
      <c r="ANJ244" s="60"/>
      <c r="ANK244" s="60"/>
      <c r="ANL244" s="60"/>
      <c r="ANM244" s="60"/>
      <c r="ANN244" s="60"/>
      <c r="ANO244" s="60"/>
      <c r="ANP244" s="60"/>
      <c r="ANQ244" s="60"/>
      <c r="ANR244" s="60"/>
      <c r="ANS244" s="60"/>
      <c r="ANT244" s="60"/>
      <c r="ANU244" s="60"/>
      <c r="ANV244" s="60"/>
      <c r="ANW244" s="60"/>
      <c r="ANX244" s="60"/>
      <c r="ANY244" s="60"/>
      <c r="ANZ244" s="60"/>
      <c r="AOA244" s="60"/>
      <c r="AOB244" s="60"/>
      <c r="AOC244" s="60"/>
      <c r="AOD244" s="60"/>
      <c r="AOE244" s="60"/>
      <c r="AOF244" s="60"/>
      <c r="AOG244" s="60"/>
      <c r="AOH244" s="60"/>
      <c r="AOI244" s="60"/>
      <c r="AOJ244" s="60"/>
      <c r="AOK244" s="60"/>
      <c r="AOL244" s="60"/>
      <c r="AOM244" s="60"/>
      <c r="AON244" s="60"/>
      <c r="AOO244" s="60"/>
      <c r="AOP244" s="60"/>
      <c r="AOQ244" s="60"/>
      <c r="AOR244" s="60"/>
      <c r="AOS244" s="60"/>
      <c r="AOT244" s="60"/>
      <c r="AOU244" s="60"/>
      <c r="AOV244" s="60"/>
      <c r="AOW244" s="60"/>
      <c r="AOX244" s="60"/>
      <c r="AOY244" s="60"/>
      <c r="AOZ244" s="60"/>
      <c r="APA244" s="60"/>
      <c r="APB244" s="60"/>
      <c r="APC244" s="60"/>
      <c r="APD244" s="60"/>
      <c r="APE244" s="60"/>
      <c r="APF244" s="60"/>
      <c r="APG244" s="60"/>
      <c r="APH244" s="60"/>
      <c r="API244" s="60"/>
      <c r="APJ244" s="60"/>
      <c r="APK244" s="60"/>
      <c r="APL244" s="60"/>
      <c r="APM244" s="60"/>
      <c r="APN244" s="60"/>
      <c r="APO244" s="60"/>
      <c r="APP244" s="60"/>
      <c r="APQ244" s="60"/>
      <c r="APR244" s="60"/>
      <c r="APS244" s="60"/>
      <c r="APT244" s="60"/>
      <c r="APU244" s="60"/>
      <c r="APV244" s="60"/>
      <c r="APW244" s="60"/>
      <c r="APX244" s="60"/>
      <c r="APY244" s="60"/>
      <c r="APZ244" s="60"/>
      <c r="AQA244" s="60"/>
      <c r="AQB244" s="60"/>
      <c r="AQC244" s="60"/>
      <c r="AQD244" s="60"/>
      <c r="AQE244" s="60"/>
      <c r="AQF244" s="60"/>
      <c r="AQG244" s="60"/>
      <c r="AQH244" s="60"/>
      <c r="AQI244" s="60"/>
      <c r="AQJ244" s="60"/>
      <c r="AQK244" s="60"/>
      <c r="AQL244" s="60"/>
      <c r="AQM244" s="60"/>
      <c r="AQN244" s="60"/>
      <c r="AQO244" s="60"/>
      <c r="AQP244" s="60"/>
      <c r="AQQ244" s="60"/>
      <c r="AQR244" s="60"/>
      <c r="AQS244" s="60"/>
      <c r="AQT244" s="60"/>
      <c r="AQU244" s="60"/>
      <c r="AQV244" s="60"/>
      <c r="AQW244" s="60"/>
      <c r="AQX244" s="60"/>
      <c r="AQY244" s="60"/>
      <c r="AQZ244" s="60"/>
      <c r="ARA244" s="60"/>
      <c r="ARB244" s="60"/>
      <c r="ARC244" s="60"/>
      <c r="ARD244" s="60"/>
      <c r="ARE244" s="60"/>
      <c r="ARF244" s="60"/>
      <c r="ARG244" s="60"/>
      <c r="ARH244" s="60"/>
      <c r="ARI244" s="60"/>
      <c r="ARJ244" s="60"/>
      <c r="ARK244" s="60"/>
      <c r="ARL244" s="60"/>
      <c r="ARM244" s="60"/>
      <c r="ARN244" s="60"/>
      <c r="ARO244" s="60"/>
      <c r="ARP244" s="60"/>
      <c r="ARQ244" s="60"/>
      <c r="ARR244" s="60"/>
      <c r="ARS244" s="60"/>
      <c r="ART244" s="60"/>
      <c r="ARU244" s="60"/>
      <c r="ARV244" s="60"/>
      <c r="ARW244" s="60"/>
      <c r="ARX244" s="60"/>
      <c r="ARY244" s="60"/>
      <c r="ARZ244" s="60"/>
      <c r="ASA244" s="60"/>
      <c r="ASB244" s="60"/>
      <c r="ASC244" s="60"/>
      <c r="ASD244" s="60"/>
      <c r="ASE244" s="60"/>
      <c r="ASF244" s="60"/>
      <c r="ASG244" s="60"/>
      <c r="ASH244" s="60"/>
      <c r="ASI244" s="60"/>
      <c r="ASJ244" s="60"/>
      <c r="ASK244" s="60"/>
      <c r="ASL244" s="60"/>
      <c r="ASM244" s="60"/>
      <c r="ASN244" s="60"/>
      <c r="ASO244" s="60"/>
      <c r="ASP244" s="60"/>
      <c r="ASQ244" s="60"/>
      <c r="ASR244" s="60"/>
      <c r="ASS244" s="60"/>
      <c r="AST244" s="60"/>
      <c r="ASU244" s="60"/>
      <c r="ASV244" s="60"/>
      <c r="ASW244" s="60"/>
      <c r="ASX244" s="60"/>
      <c r="ASY244" s="60"/>
      <c r="ASZ244" s="60"/>
      <c r="ATA244" s="60"/>
      <c r="ATB244" s="60"/>
      <c r="ATC244" s="60"/>
      <c r="ATD244" s="60"/>
      <c r="ATE244" s="60"/>
      <c r="ATF244" s="60"/>
      <c r="ATG244" s="60"/>
      <c r="ATH244" s="60"/>
      <c r="ATI244" s="60"/>
      <c r="ATJ244" s="60"/>
      <c r="ATK244" s="60"/>
      <c r="ATL244" s="60"/>
      <c r="ATM244" s="60"/>
      <c r="ATN244" s="60"/>
      <c r="ATO244" s="60"/>
      <c r="ATP244" s="60"/>
      <c r="ATQ244" s="60"/>
      <c r="ATR244" s="60"/>
      <c r="ATS244" s="60"/>
      <c r="ATT244" s="60"/>
      <c r="ATU244" s="60"/>
      <c r="ATV244" s="60"/>
      <c r="ATW244" s="60"/>
      <c r="ATX244" s="60"/>
      <c r="ATY244" s="60"/>
      <c r="ATZ244" s="60"/>
      <c r="AUA244" s="60"/>
      <c r="AUB244" s="60"/>
      <c r="AUC244" s="60"/>
      <c r="AUD244" s="60"/>
      <c r="AUE244" s="60"/>
      <c r="AUF244" s="60"/>
      <c r="AUG244" s="60"/>
      <c r="AUH244" s="60"/>
      <c r="AUI244" s="60"/>
      <c r="AUJ244" s="60"/>
      <c r="AUK244" s="60"/>
      <c r="AUL244" s="60"/>
      <c r="AUM244" s="60"/>
      <c r="AUN244" s="60"/>
      <c r="AUO244" s="60"/>
      <c r="AUP244" s="60"/>
      <c r="AUQ244" s="60"/>
      <c r="AUR244" s="60"/>
      <c r="AUS244" s="60"/>
      <c r="AUT244" s="60"/>
      <c r="AUU244" s="60"/>
      <c r="AUV244" s="60"/>
      <c r="AUW244" s="60"/>
      <c r="AUX244" s="60"/>
      <c r="AUY244" s="60"/>
      <c r="AUZ244" s="60"/>
      <c r="AVA244" s="60"/>
      <c r="AVB244" s="60"/>
      <c r="AVC244" s="60"/>
      <c r="AVD244" s="60"/>
      <c r="AVE244" s="60"/>
      <c r="AVF244" s="60"/>
      <c r="AVG244" s="60"/>
      <c r="AVH244" s="60"/>
      <c r="AVI244" s="60"/>
      <c r="AVJ244" s="60"/>
      <c r="AVK244" s="60"/>
      <c r="AVL244" s="60"/>
      <c r="AVM244" s="60"/>
      <c r="AVN244" s="60"/>
      <c r="AVO244" s="60"/>
      <c r="AVP244" s="60"/>
      <c r="AVQ244" s="60"/>
      <c r="AVR244" s="60"/>
      <c r="AVS244" s="60"/>
      <c r="AVT244" s="60"/>
      <c r="AVU244" s="60"/>
      <c r="AVV244" s="60"/>
      <c r="AVW244" s="60"/>
      <c r="AVX244" s="60"/>
      <c r="AVY244" s="60"/>
      <c r="AVZ244" s="60"/>
      <c r="AWA244" s="60"/>
      <c r="AWB244" s="60"/>
      <c r="AWC244" s="60"/>
      <c r="AWD244" s="60"/>
      <c r="AWE244" s="60"/>
      <c r="AWF244" s="60"/>
      <c r="AWG244" s="60"/>
      <c r="AWH244" s="60"/>
      <c r="AWI244" s="60"/>
      <c r="AWJ244" s="60"/>
      <c r="AWK244" s="60"/>
      <c r="AWL244" s="60"/>
      <c r="AWM244" s="60"/>
      <c r="AWN244" s="60"/>
      <c r="AWO244" s="60"/>
      <c r="AWP244" s="60"/>
      <c r="AWQ244" s="60"/>
      <c r="AWR244" s="60"/>
      <c r="AWS244" s="60"/>
      <c r="AWT244" s="60"/>
      <c r="AWU244" s="60"/>
      <c r="AWV244" s="60"/>
      <c r="AWW244" s="60"/>
      <c r="AWX244" s="60"/>
      <c r="AWY244" s="60"/>
      <c r="AWZ244" s="60"/>
      <c r="AXA244" s="60"/>
      <c r="AXB244" s="60"/>
      <c r="AXC244" s="60"/>
      <c r="AXD244" s="60"/>
      <c r="AXE244" s="60"/>
      <c r="AXF244" s="60"/>
      <c r="AXG244" s="60"/>
      <c r="AXH244" s="60"/>
      <c r="AXI244" s="60"/>
      <c r="AXJ244" s="60"/>
      <c r="AXK244" s="60"/>
      <c r="AXL244" s="60"/>
      <c r="AXM244" s="60"/>
      <c r="AXN244" s="60"/>
      <c r="AXO244" s="60"/>
      <c r="AXP244" s="60"/>
      <c r="AXQ244" s="60"/>
      <c r="AXR244" s="60"/>
      <c r="AXS244" s="60"/>
      <c r="AXT244" s="60"/>
      <c r="AXU244" s="60"/>
      <c r="AXV244" s="60"/>
      <c r="AXW244" s="60"/>
      <c r="AXX244" s="60"/>
      <c r="AXY244" s="60"/>
      <c r="AXZ244" s="60"/>
      <c r="AYA244" s="60"/>
      <c r="AYB244" s="60"/>
      <c r="AYC244" s="60"/>
      <c r="AYD244" s="60"/>
      <c r="AYE244" s="60"/>
      <c r="AYF244" s="60"/>
      <c r="AYG244" s="60"/>
      <c r="AYH244" s="60"/>
      <c r="AYI244" s="60"/>
      <c r="AYJ244" s="60"/>
      <c r="AYK244" s="60"/>
      <c r="AYL244" s="60"/>
      <c r="AYM244" s="60"/>
      <c r="AYN244" s="60"/>
      <c r="AYO244" s="60"/>
      <c r="AYP244" s="60"/>
      <c r="AYQ244" s="60"/>
      <c r="AYR244" s="60"/>
      <c r="AYS244" s="60"/>
      <c r="AYT244" s="60"/>
      <c r="AYU244" s="60"/>
      <c r="AYV244" s="60"/>
      <c r="AYW244" s="60"/>
      <c r="AYX244" s="60"/>
      <c r="AYY244" s="60"/>
      <c r="AYZ244" s="60"/>
      <c r="AZA244" s="60"/>
      <c r="AZB244" s="60"/>
      <c r="AZC244" s="60"/>
      <c r="AZD244" s="60"/>
      <c r="AZE244" s="60"/>
      <c r="AZF244" s="60"/>
      <c r="AZG244" s="60"/>
      <c r="AZH244" s="60"/>
      <c r="AZI244" s="60"/>
      <c r="AZJ244" s="60"/>
      <c r="AZK244" s="60"/>
      <c r="AZL244" s="60"/>
      <c r="AZM244" s="60"/>
      <c r="AZN244" s="60"/>
      <c r="AZO244" s="60"/>
      <c r="AZP244" s="60"/>
      <c r="AZQ244" s="60"/>
      <c r="AZR244" s="60"/>
      <c r="AZS244" s="60"/>
      <c r="AZT244" s="60"/>
      <c r="AZU244" s="60"/>
      <c r="AZV244" s="60"/>
      <c r="AZW244" s="60"/>
      <c r="AZX244" s="60"/>
      <c r="AZY244" s="60"/>
      <c r="AZZ244" s="60"/>
      <c r="BAA244" s="60"/>
      <c r="BAB244" s="60"/>
      <c r="BAC244" s="60"/>
      <c r="BAD244" s="60"/>
      <c r="BAE244" s="60"/>
      <c r="BAF244" s="60"/>
      <c r="BAG244" s="60"/>
      <c r="BAH244" s="60"/>
      <c r="BAI244" s="60"/>
      <c r="BAJ244" s="60"/>
      <c r="BAK244" s="60"/>
      <c r="BAL244" s="60"/>
      <c r="BAM244" s="60"/>
      <c r="BAN244" s="60"/>
      <c r="BAO244" s="60"/>
      <c r="BAP244" s="60"/>
      <c r="BAQ244" s="60"/>
      <c r="BAR244" s="60"/>
      <c r="BAS244" s="60"/>
      <c r="BAT244" s="60"/>
      <c r="BAU244" s="60"/>
      <c r="BAV244" s="60"/>
      <c r="BAW244" s="60"/>
      <c r="BAX244" s="60"/>
      <c r="BAY244" s="60"/>
      <c r="BAZ244" s="60"/>
      <c r="BBA244" s="60"/>
      <c r="BBB244" s="60"/>
      <c r="BBC244" s="60"/>
      <c r="BBD244" s="60"/>
      <c r="BBE244" s="60"/>
      <c r="BBF244" s="60"/>
      <c r="BBG244" s="60"/>
      <c r="BBH244" s="60"/>
      <c r="BBI244" s="60"/>
      <c r="BBJ244" s="60"/>
      <c r="BBK244" s="60"/>
      <c r="BBL244" s="60"/>
      <c r="BBM244" s="60"/>
      <c r="BBN244" s="60"/>
      <c r="BBO244" s="60"/>
      <c r="BBP244" s="60"/>
      <c r="BBQ244" s="60"/>
      <c r="BBR244" s="60"/>
      <c r="BBS244" s="60"/>
      <c r="BBT244" s="60"/>
      <c r="BBU244" s="60"/>
      <c r="BBV244" s="60"/>
      <c r="BBW244" s="60"/>
      <c r="BBX244" s="60"/>
      <c r="BBY244" s="60"/>
      <c r="BBZ244" s="60"/>
      <c r="BCA244" s="60"/>
      <c r="BCB244" s="60"/>
      <c r="BCC244" s="60"/>
      <c r="BCD244" s="60"/>
      <c r="BCE244" s="60"/>
      <c r="BCF244" s="60"/>
      <c r="BCG244" s="60"/>
      <c r="BCH244" s="60"/>
      <c r="BCI244" s="60"/>
      <c r="BCJ244" s="60"/>
      <c r="BCK244" s="60"/>
      <c r="BCL244" s="60"/>
      <c r="BCM244" s="60"/>
      <c r="BCN244" s="60"/>
      <c r="BCO244" s="60"/>
      <c r="BCP244" s="60"/>
      <c r="BCQ244" s="60"/>
      <c r="BCR244" s="60"/>
      <c r="BCS244" s="60"/>
      <c r="BCT244" s="60"/>
      <c r="BCU244" s="60"/>
      <c r="BCV244" s="60"/>
      <c r="BCW244" s="60"/>
      <c r="BCX244" s="60"/>
      <c r="BCY244" s="60"/>
      <c r="BCZ244" s="60"/>
      <c r="BDA244" s="60"/>
      <c r="BDB244" s="60"/>
      <c r="BDC244" s="60"/>
      <c r="BDD244" s="60"/>
      <c r="BDE244" s="60"/>
      <c r="BDF244" s="60"/>
      <c r="BDG244" s="60"/>
      <c r="BDH244" s="60"/>
      <c r="BDI244" s="60"/>
      <c r="BDJ244" s="60"/>
      <c r="BDK244" s="60"/>
      <c r="BDL244" s="60"/>
      <c r="BDM244" s="60"/>
      <c r="BDN244" s="60"/>
      <c r="BDO244" s="60"/>
      <c r="BDP244" s="60"/>
      <c r="BDQ244" s="60"/>
      <c r="BDR244" s="60"/>
      <c r="BDS244" s="60"/>
      <c r="BDT244" s="60"/>
      <c r="BDU244" s="60"/>
      <c r="BDV244" s="60"/>
      <c r="BDW244" s="60"/>
      <c r="BDX244" s="60"/>
      <c r="BDY244" s="60"/>
      <c r="BDZ244" s="60"/>
      <c r="BEA244" s="60"/>
      <c r="BEB244" s="60"/>
      <c r="BEC244" s="60"/>
      <c r="BED244" s="60"/>
      <c r="BEE244" s="60"/>
      <c r="BEF244" s="60"/>
      <c r="BEG244" s="60"/>
      <c r="BEH244" s="60"/>
      <c r="BEI244" s="60"/>
      <c r="BEJ244" s="60"/>
      <c r="BEK244" s="60"/>
      <c r="BEL244" s="60"/>
      <c r="BEM244" s="60"/>
      <c r="BEN244" s="60"/>
      <c r="BEO244" s="60"/>
      <c r="BEP244" s="60"/>
      <c r="BEQ244" s="60"/>
      <c r="BER244" s="60"/>
      <c r="BES244" s="60"/>
      <c r="BET244" s="60"/>
      <c r="BEU244" s="60"/>
      <c r="BEV244" s="60"/>
      <c r="BEW244" s="60"/>
      <c r="BEX244" s="60"/>
      <c r="BEY244" s="60"/>
      <c r="BEZ244" s="60"/>
      <c r="BFA244" s="60"/>
      <c r="BFB244" s="60"/>
      <c r="BFC244" s="60"/>
      <c r="BFD244" s="60"/>
      <c r="BFE244" s="60"/>
      <c r="BFF244" s="60"/>
      <c r="BFG244" s="60"/>
      <c r="BFH244" s="60"/>
      <c r="BFI244" s="60"/>
      <c r="BFJ244" s="60"/>
      <c r="BFK244" s="60"/>
      <c r="BFL244" s="60"/>
      <c r="BFM244" s="60"/>
      <c r="BFN244" s="60"/>
      <c r="BFO244" s="60"/>
      <c r="BFP244" s="60"/>
      <c r="BFQ244" s="60"/>
      <c r="BFR244" s="60"/>
      <c r="BFS244" s="60"/>
      <c r="BFT244" s="60"/>
      <c r="BFU244" s="60"/>
      <c r="BFV244" s="60"/>
      <c r="BFW244" s="60"/>
      <c r="BFX244" s="60"/>
      <c r="BFY244" s="60"/>
      <c r="BFZ244" s="60"/>
      <c r="BGA244" s="60"/>
      <c r="BGB244" s="60"/>
      <c r="BGC244" s="60"/>
      <c r="BGD244" s="60"/>
      <c r="BGE244" s="60"/>
      <c r="BGF244" s="60"/>
      <c r="BGG244" s="60"/>
      <c r="BGH244" s="60"/>
      <c r="BGI244" s="60"/>
      <c r="BGJ244" s="60"/>
      <c r="BGK244" s="60"/>
      <c r="BGL244" s="60"/>
      <c r="BGM244" s="60"/>
      <c r="BGN244" s="60"/>
      <c r="BGO244" s="60"/>
      <c r="BGP244" s="60"/>
      <c r="BGQ244" s="60"/>
      <c r="BGR244" s="60"/>
      <c r="BGS244" s="60"/>
      <c r="BGT244" s="60"/>
      <c r="BGU244" s="60"/>
      <c r="BGV244" s="60"/>
      <c r="BGW244" s="60"/>
      <c r="BGX244" s="60"/>
      <c r="BGY244" s="60"/>
      <c r="BGZ244" s="60"/>
      <c r="BHA244" s="60"/>
      <c r="BHB244" s="60"/>
      <c r="BHC244" s="60"/>
      <c r="BHD244" s="60"/>
      <c r="BHE244" s="60"/>
      <c r="BHF244" s="60"/>
      <c r="BHG244" s="60"/>
      <c r="BHH244" s="60"/>
      <c r="BHI244" s="60"/>
      <c r="BHJ244" s="60"/>
      <c r="BHK244" s="60"/>
      <c r="BHL244" s="60"/>
      <c r="BHM244" s="60"/>
      <c r="BHN244" s="60"/>
      <c r="BHO244" s="60"/>
      <c r="BHP244" s="60"/>
      <c r="BHQ244" s="60"/>
      <c r="BHR244" s="60"/>
      <c r="BHS244" s="60"/>
      <c r="BHT244" s="60"/>
      <c r="BHU244" s="60"/>
      <c r="BHV244" s="60"/>
      <c r="BHW244" s="60"/>
      <c r="BHX244" s="60"/>
      <c r="BHY244" s="60"/>
      <c r="BHZ244" s="60"/>
      <c r="BIA244" s="60"/>
      <c r="BIB244" s="60"/>
      <c r="BIC244" s="60"/>
      <c r="BID244" s="60"/>
      <c r="BIE244" s="60"/>
      <c r="BIF244" s="60"/>
      <c r="BIG244" s="60"/>
      <c r="BIH244" s="60"/>
      <c r="BII244" s="60"/>
      <c r="BIJ244" s="60"/>
      <c r="BIK244" s="60"/>
      <c r="BIL244" s="60"/>
      <c r="BIM244" s="60"/>
      <c r="BIN244" s="60"/>
      <c r="BIO244" s="60"/>
      <c r="BIP244" s="60"/>
      <c r="BIQ244" s="60"/>
      <c r="BIR244" s="60"/>
      <c r="BIS244" s="60"/>
      <c r="BIT244" s="60"/>
      <c r="BIU244" s="60"/>
      <c r="BIV244" s="60"/>
      <c r="BIW244" s="60"/>
      <c r="BIX244" s="60"/>
      <c r="BIY244" s="60"/>
      <c r="BIZ244" s="60"/>
      <c r="BJA244" s="60"/>
      <c r="BJB244" s="60"/>
      <c r="BJC244" s="60"/>
      <c r="BJD244" s="60"/>
      <c r="BJE244" s="60"/>
      <c r="BJF244" s="60"/>
      <c r="BJG244" s="60"/>
      <c r="BJH244" s="60"/>
      <c r="BJI244" s="60"/>
      <c r="BJJ244" s="60"/>
      <c r="BJK244" s="60"/>
      <c r="BJL244" s="60"/>
      <c r="BJM244" s="60"/>
      <c r="BJN244" s="60"/>
      <c r="BJO244" s="60"/>
      <c r="BJP244" s="60"/>
      <c r="BJQ244" s="60"/>
      <c r="BJR244" s="60"/>
      <c r="BJS244" s="60"/>
      <c r="BJT244" s="60"/>
      <c r="BJU244" s="60"/>
      <c r="BJV244" s="60"/>
      <c r="BJW244" s="60"/>
      <c r="BJX244" s="60"/>
      <c r="BJY244" s="60"/>
      <c r="BJZ244" s="60"/>
      <c r="BKA244" s="60"/>
      <c r="BKB244" s="60"/>
      <c r="BKC244" s="60"/>
      <c r="BKD244" s="60"/>
      <c r="BKE244" s="60"/>
      <c r="BKF244" s="60"/>
      <c r="BKG244" s="60"/>
      <c r="BKH244" s="60"/>
      <c r="BKI244" s="60"/>
      <c r="BKJ244" s="60"/>
      <c r="BKK244" s="60"/>
      <c r="BKL244" s="60"/>
      <c r="BKM244" s="60"/>
      <c r="BKN244" s="60"/>
      <c r="BKO244" s="60"/>
      <c r="BKP244" s="60"/>
      <c r="BKQ244" s="60"/>
      <c r="BKR244" s="60"/>
      <c r="BKS244" s="60"/>
      <c r="BKT244" s="60"/>
      <c r="BKU244" s="60"/>
      <c r="BKV244" s="60"/>
      <c r="BKW244" s="60"/>
      <c r="BKX244" s="60"/>
      <c r="BKY244" s="60"/>
      <c r="BKZ244" s="60"/>
      <c r="BLA244" s="60"/>
      <c r="BLB244" s="60"/>
      <c r="BLC244" s="60"/>
      <c r="BLD244" s="60"/>
      <c r="BLE244" s="60"/>
      <c r="BLF244" s="60"/>
      <c r="BLG244" s="60"/>
      <c r="BLH244" s="60"/>
      <c r="BLI244" s="60"/>
      <c r="BLJ244" s="60"/>
      <c r="BLK244" s="60"/>
      <c r="BLL244" s="60"/>
      <c r="BLM244" s="60"/>
      <c r="BLN244" s="60"/>
      <c r="BLO244" s="60"/>
      <c r="BLP244" s="60"/>
      <c r="BLQ244" s="60"/>
      <c r="BLR244" s="60"/>
      <c r="BLS244" s="60"/>
      <c r="BLT244" s="60"/>
      <c r="BLU244" s="60"/>
      <c r="BLV244" s="60"/>
      <c r="BLW244" s="60"/>
      <c r="BLX244" s="60"/>
      <c r="BLY244" s="60"/>
      <c r="BLZ244" s="60"/>
      <c r="BMA244" s="60"/>
      <c r="BMB244" s="60"/>
      <c r="BMC244" s="60"/>
      <c r="BMD244" s="60"/>
      <c r="BME244" s="60"/>
      <c r="BMF244" s="60"/>
      <c r="BMG244" s="60"/>
      <c r="BMH244" s="60"/>
      <c r="BMI244" s="60"/>
      <c r="BMJ244" s="60"/>
      <c r="BMK244" s="60"/>
      <c r="BML244" s="60"/>
      <c r="BMM244" s="60"/>
      <c r="BMN244" s="60"/>
      <c r="BMO244" s="60"/>
      <c r="BMP244" s="60"/>
      <c r="BMQ244" s="60"/>
      <c r="BMR244" s="60"/>
      <c r="BMS244" s="60"/>
      <c r="BMT244" s="60"/>
      <c r="BMU244" s="60"/>
      <c r="BMV244" s="60"/>
      <c r="BMW244" s="60"/>
      <c r="BMX244" s="60"/>
      <c r="BMY244" s="60"/>
      <c r="BMZ244" s="60"/>
      <c r="BNA244" s="60"/>
      <c r="BNB244" s="60"/>
      <c r="BNC244" s="60"/>
      <c r="BND244" s="60"/>
      <c r="BNE244" s="60"/>
      <c r="BNF244" s="60"/>
      <c r="BNG244" s="60"/>
      <c r="BNH244" s="60"/>
      <c r="BNI244" s="60"/>
      <c r="BNJ244" s="60"/>
      <c r="BNK244" s="60"/>
      <c r="BNL244" s="60"/>
      <c r="BNM244" s="60"/>
      <c r="BNN244" s="60"/>
      <c r="BNO244" s="60"/>
      <c r="BNP244" s="60"/>
      <c r="BNQ244" s="60"/>
      <c r="BNR244" s="60"/>
      <c r="BNS244" s="60"/>
      <c r="BNT244" s="60"/>
      <c r="BNU244" s="60"/>
      <c r="BNV244" s="60"/>
      <c r="BNW244" s="60"/>
      <c r="BNX244" s="60"/>
      <c r="BNY244" s="60"/>
      <c r="BNZ244" s="60"/>
      <c r="BOA244" s="60"/>
      <c r="BOB244" s="60"/>
      <c r="BOC244" s="60"/>
      <c r="BOD244" s="60"/>
      <c r="BOE244" s="60"/>
      <c r="BOF244" s="60"/>
      <c r="BOG244" s="60"/>
      <c r="BOH244" s="60"/>
      <c r="BOI244" s="60"/>
      <c r="BOJ244" s="60"/>
      <c r="BOK244" s="60"/>
      <c r="BOL244" s="60"/>
      <c r="BOM244" s="60"/>
      <c r="BON244" s="60"/>
      <c r="BOO244" s="60"/>
      <c r="BOP244" s="60"/>
      <c r="BOQ244" s="60"/>
      <c r="BOR244" s="60"/>
      <c r="BOS244" s="60"/>
      <c r="BOT244" s="60"/>
      <c r="BOU244" s="60"/>
      <c r="BOV244" s="60"/>
      <c r="BOW244" s="60"/>
      <c r="BOX244" s="60"/>
      <c r="BOY244" s="60"/>
      <c r="BOZ244" s="60"/>
      <c r="BPA244" s="60"/>
      <c r="BPB244" s="60"/>
      <c r="BPC244" s="60"/>
      <c r="BPD244" s="60"/>
      <c r="BPE244" s="60"/>
      <c r="BPF244" s="60"/>
      <c r="BPG244" s="60"/>
      <c r="BPH244" s="60"/>
      <c r="BPI244" s="60"/>
      <c r="BPJ244" s="60"/>
      <c r="BPK244" s="60"/>
      <c r="BPL244" s="60"/>
      <c r="BPM244" s="60"/>
      <c r="BPN244" s="60"/>
      <c r="BPO244" s="60"/>
      <c r="BPP244" s="60"/>
      <c r="BPQ244" s="60"/>
      <c r="BPR244" s="60"/>
      <c r="BPS244" s="60"/>
      <c r="BPT244" s="60"/>
      <c r="BPU244" s="60"/>
      <c r="BPV244" s="60"/>
      <c r="BPW244" s="60"/>
      <c r="BPX244" s="60"/>
      <c r="BPY244" s="60"/>
      <c r="BPZ244" s="60"/>
      <c r="BQA244" s="60"/>
      <c r="BQB244" s="60"/>
      <c r="BQC244" s="60"/>
      <c r="BQD244" s="60"/>
      <c r="BQE244" s="60"/>
      <c r="BQF244" s="60"/>
      <c r="BQG244" s="60"/>
      <c r="BQH244" s="60"/>
      <c r="BQI244" s="60"/>
      <c r="BQJ244" s="60"/>
      <c r="BQK244" s="60"/>
      <c r="BQL244" s="60"/>
      <c r="BQM244" s="60"/>
      <c r="BQN244" s="60"/>
      <c r="BQO244" s="60"/>
      <c r="BQP244" s="60"/>
      <c r="BQQ244" s="60"/>
      <c r="BQR244" s="60"/>
      <c r="BQS244" s="60"/>
      <c r="BQT244" s="60"/>
      <c r="BQU244" s="60"/>
      <c r="BQV244" s="60"/>
      <c r="BQW244" s="60"/>
      <c r="BQX244" s="60"/>
      <c r="BQY244" s="60"/>
      <c r="BQZ244" s="60"/>
      <c r="BRA244" s="60"/>
      <c r="BRB244" s="60"/>
      <c r="BRC244" s="60"/>
      <c r="BRD244" s="60"/>
      <c r="BRE244" s="60"/>
      <c r="BRF244" s="60"/>
      <c r="BRG244" s="60"/>
      <c r="BRH244" s="60"/>
      <c r="BRI244" s="60"/>
      <c r="BRJ244" s="60"/>
      <c r="BRK244" s="60"/>
      <c r="BRL244" s="60"/>
      <c r="BRM244" s="60"/>
      <c r="BRN244" s="60"/>
      <c r="BRO244" s="60"/>
      <c r="BRP244" s="60"/>
      <c r="BRQ244" s="60"/>
      <c r="BRR244" s="60"/>
      <c r="BRS244" s="60"/>
      <c r="BRT244" s="60"/>
      <c r="BRU244" s="60"/>
      <c r="BRV244" s="60"/>
      <c r="BRW244" s="60"/>
      <c r="BRX244" s="60"/>
      <c r="BRY244" s="60"/>
      <c r="BRZ244" s="60"/>
      <c r="BSA244" s="60"/>
      <c r="BSB244" s="60"/>
      <c r="BSC244" s="60"/>
      <c r="BSD244" s="60"/>
      <c r="BSE244" s="60"/>
      <c r="BSF244" s="60"/>
      <c r="BSG244" s="60"/>
      <c r="BSH244" s="60"/>
      <c r="BSI244" s="60"/>
      <c r="BSJ244" s="60"/>
      <c r="BSK244" s="60"/>
      <c r="BSL244" s="60"/>
      <c r="BSM244" s="60"/>
      <c r="BSN244" s="60"/>
      <c r="BSO244" s="60"/>
      <c r="BSP244" s="60"/>
      <c r="BSQ244" s="60"/>
      <c r="BSR244" s="60"/>
      <c r="BSS244" s="60"/>
      <c r="BST244" s="60"/>
      <c r="BSU244" s="60"/>
      <c r="BSV244" s="60"/>
      <c r="BSW244" s="60"/>
      <c r="BSX244" s="60"/>
      <c r="BSY244" s="60"/>
      <c r="BSZ244" s="60"/>
      <c r="BTA244" s="60"/>
      <c r="BTB244" s="60"/>
      <c r="BTC244" s="60"/>
      <c r="BTD244" s="60"/>
      <c r="BTE244" s="60"/>
      <c r="BTF244" s="60"/>
      <c r="BTG244" s="60"/>
      <c r="BTH244" s="60"/>
      <c r="BTI244" s="60"/>
      <c r="BTJ244" s="60"/>
      <c r="BTK244" s="60"/>
      <c r="BTL244" s="60"/>
      <c r="BTM244" s="60"/>
      <c r="BTN244" s="60"/>
      <c r="BTO244" s="60"/>
      <c r="BTP244" s="60"/>
      <c r="BTQ244" s="60"/>
      <c r="BTR244" s="60"/>
      <c r="BTS244" s="60"/>
      <c r="BTT244" s="60"/>
      <c r="BTU244" s="60"/>
      <c r="BTV244" s="60"/>
      <c r="BTW244" s="60"/>
      <c r="BTX244" s="60"/>
      <c r="BTY244" s="60"/>
      <c r="BTZ244" s="60"/>
      <c r="BUA244" s="60"/>
      <c r="BUB244" s="60"/>
      <c r="BUC244" s="60"/>
      <c r="BUD244" s="60"/>
      <c r="BUE244" s="60"/>
      <c r="BUF244" s="60"/>
      <c r="BUG244" s="60"/>
      <c r="BUH244" s="60"/>
      <c r="BUI244" s="60"/>
      <c r="BUJ244" s="60"/>
      <c r="BUK244" s="60"/>
      <c r="BUL244" s="60"/>
      <c r="BUM244" s="60"/>
      <c r="BUN244" s="60"/>
      <c r="BUO244" s="60"/>
      <c r="BUP244" s="60"/>
      <c r="BUQ244" s="60"/>
      <c r="BUR244" s="60"/>
      <c r="BUS244" s="60"/>
      <c r="BUT244" s="60"/>
      <c r="BUU244" s="60"/>
      <c r="BUV244" s="60"/>
      <c r="BUW244" s="60"/>
      <c r="BUX244" s="60"/>
      <c r="BUY244" s="60"/>
      <c r="BUZ244" s="60"/>
      <c r="BVA244" s="60"/>
      <c r="BVB244" s="60"/>
      <c r="BVC244" s="60"/>
      <c r="BVD244" s="60"/>
      <c r="BVE244" s="60"/>
      <c r="BVF244" s="60"/>
      <c r="BVG244" s="60"/>
      <c r="BVH244" s="60"/>
      <c r="BVI244" s="60"/>
      <c r="BVJ244" s="60"/>
      <c r="BVK244" s="60"/>
      <c r="BVL244" s="60"/>
      <c r="BVM244" s="60"/>
      <c r="BVN244" s="60"/>
      <c r="BVO244" s="60"/>
      <c r="BVP244" s="60"/>
      <c r="BVQ244" s="60"/>
      <c r="BVR244" s="60"/>
      <c r="BVS244" s="60"/>
      <c r="BVT244" s="60"/>
      <c r="BVU244" s="60"/>
      <c r="BVV244" s="60"/>
      <c r="BVW244" s="60"/>
      <c r="BVX244" s="60"/>
      <c r="BVY244" s="60"/>
      <c r="BVZ244" s="60"/>
      <c r="BWA244" s="60"/>
      <c r="BWB244" s="60"/>
      <c r="BWC244" s="60"/>
      <c r="BWD244" s="60"/>
      <c r="BWE244" s="60"/>
      <c r="BWF244" s="60"/>
      <c r="BWG244" s="60"/>
      <c r="BWH244" s="60"/>
      <c r="BWI244" s="60"/>
      <c r="BWJ244" s="60"/>
      <c r="BWK244" s="60"/>
      <c r="BWL244" s="60"/>
      <c r="BWM244" s="60"/>
      <c r="BWN244" s="60"/>
      <c r="BWO244" s="60"/>
      <c r="BWP244" s="60"/>
      <c r="BWQ244" s="60"/>
      <c r="BWR244" s="60"/>
      <c r="BWS244" s="60"/>
      <c r="BWT244" s="60"/>
      <c r="BWU244" s="60"/>
      <c r="BWV244" s="60"/>
      <c r="BWW244" s="60"/>
      <c r="BWX244" s="60"/>
      <c r="BWY244" s="60"/>
      <c r="BWZ244" s="60"/>
      <c r="BXA244" s="60"/>
      <c r="BXB244" s="60"/>
      <c r="BXC244" s="60"/>
      <c r="BXD244" s="60"/>
      <c r="BXE244" s="60"/>
      <c r="BXF244" s="60"/>
      <c r="BXG244" s="60"/>
      <c r="BXH244" s="60"/>
      <c r="BXI244" s="60"/>
      <c r="BXJ244" s="60"/>
      <c r="BXK244" s="60"/>
      <c r="BXL244" s="60"/>
      <c r="BXM244" s="60"/>
      <c r="BXN244" s="60"/>
      <c r="BXO244" s="60"/>
      <c r="BXP244" s="60"/>
      <c r="BXQ244" s="60"/>
      <c r="BXR244" s="60"/>
      <c r="BXS244" s="60"/>
      <c r="BXT244" s="60"/>
      <c r="BXU244" s="60"/>
      <c r="BXV244" s="60"/>
      <c r="BXW244" s="60"/>
      <c r="BXX244" s="60"/>
      <c r="BXY244" s="60"/>
      <c r="BXZ244" s="60"/>
      <c r="BYA244" s="60"/>
      <c r="BYB244" s="60"/>
      <c r="BYC244" s="60"/>
      <c r="BYD244" s="60"/>
      <c r="BYE244" s="60"/>
      <c r="BYF244" s="60"/>
      <c r="BYG244" s="60"/>
      <c r="BYH244" s="60"/>
      <c r="BYI244" s="60"/>
      <c r="BYJ244" s="60"/>
      <c r="BYK244" s="60"/>
      <c r="BYL244" s="60"/>
      <c r="BYM244" s="60"/>
      <c r="BYN244" s="60"/>
      <c r="BYO244" s="60"/>
      <c r="BYP244" s="60"/>
      <c r="BYQ244" s="60"/>
      <c r="BYR244" s="60"/>
      <c r="BYS244" s="60"/>
      <c r="BYT244" s="60"/>
      <c r="BYU244" s="60"/>
      <c r="BYV244" s="60"/>
      <c r="BYW244" s="60"/>
      <c r="BYX244" s="60"/>
      <c r="BYY244" s="60"/>
      <c r="BYZ244" s="60"/>
      <c r="BZA244" s="60"/>
      <c r="BZB244" s="60"/>
      <c r="BZC244" s="60"/>
      <c r="BZD244" s="60"/>
      <c r="BZE244" s="60"/>
      <c r="BZF244" s="60"/>
      <c r="BZG244" s="60"/>
      <c r="BZH244" s="60"/>
      <c r="BZI244" s="60"/>
      <c r="BZJ244" s="60"/>
      <c r="BZK244" s="60"/>
      <c r="BZL244" s="60"/>
      <c r="BZM244" s="60"/>
      <c r="BZN244" s="60"/>
      <c r="BZO244" s="60"/>
      <c r="BZP244" s="60"/>
      <c r="BZQ244" s="60"/>
      <c r="BZR244" s="60"/>
      <c r="BZS244" s="60"/>
      <c r="BZT244" s="60"/>
      <c r="BZU244" s="60"/>
      <c r="BZV244" s="60"/>
      <c r="BZW244" s="60"/>
      <c r="BZX244" s="60"/>
      <c r="BZY244" s="60"/>
      <c r="BZZ244" s="60"/>
      <c r="CAA244" s="60"/>
      <c r="CAB244" s="60"/>
      <c r="CAC244" s="60"/>
      <c r="CAD244" s="60"/>
      <c r="CAE244" s="60"/>
      <c r="CAF244" s="60"/>
      <c r="CAG244" s="60"/>
      <c r="CAH244" s="60"/>
      <c r="CAI244" s="60"/>
      <c r="CAJ244" s="60"/>
      <c r="CAK244" s="60"/>
      <c r="CAL244" s="60"/>
      <c r="CAM244" s="60"/>
      <c r="CAN244" s="60"/>
      <c r="CAO244" s="60"/>
      <c r="CAP244" s="60"/>
      <c r="CAQ244" s="60"/>
      <c r="CAR244" s="60"/>
      <c r="CAS244" s="60"/>
      <c r="CAT244" s="60"/>
      <c r="CAU244" s="60"/>
      <c r="CAV244" s="60"/>
      <c r="CAW244" s="60"/>
      <c r="CAX244" s="60"/>
      <c r="CAY244" s="60"/>
      <c r="CAZ244" s="60"/>
      <c r="CBA244" s="60"/>
      <c r="CBB244" s="60"/>
      <c r="CBC244" s="60"/>
      <c r="CBD244" s="60"/>
      <c r="CBE244" s="60"/>
      <c r="CBF244" s="60"/>
      <c r="CBG244" s="60"/>
      <c r="CBH244" s="60"/>
      <c r="CBI244" s="60"/>
      <c r="CBJ244" s="60"/>
      <c r="CBK244" s="60"/>
      <c r="CBL244" s="60"/>
      <c r="CBM244" s="60"/>
      <c r="CBN244" s="60"/>
      <c r="CBO244" s="60"/>
      <c r="CBP244" s="60"/>
      <c r="CBQ244" s="60"/>
      <c r="CBR244" s="60"/>
      <c r="CBS244" s="60"/>
      <c r="CBT244" s="60"/>
      <c r="CBU244" s="60"/>
      <c r="CBV244" s="60"/>
      <c r="CBW244" s="60"/>
      <c r="CBX244" s="60"/>
      <c r="CBY244" s="60"/>
      <c r="CBZ244" s="60"/>
      <c r="CCA244" s="60"/>
      <c r="CCB244" s="60"/>
      <c r="CCC244" s="60"/>
      <c r="CCD244" s="60"/>
      <c r="CCE244" s="60"/>
      <c r="CCF244" s="60"/>
      <c r="CCG244" s="60"/>
      <c r="CCH244" s="60"/>
      <c r="CCI244" s="60"/>
      <c r="CCJ244" s="60"/>
      <c r="CCK244" s="60"/>
      <c r="CCL244" s="60"/>
      <c r="CCM244" s="60"/>
      <c r="CCN244" s="60"/>
      <c r="CCO244" s="60"/>
      <c r="CCP244" s="60"/>
      <c r="CCQ244" s="60"/>
      <c r="CCR244" s="60"/>
      <c r="CCS244" s="60"/>
      <c r="CCT244" s="60"/>
      <c r="CCU244" s="60"/>
      <c r="CCV244" s="60"/>
      <c r="CCW244" s="60"/>
      <c r="CCX244" s="60"/>
      <c r="CCY244" s="60"/>
      <c r="CCZ244" s="60"/>
      <c r="CDA244" s="60"/>
      <c r="CDB244" s="60"/>
      <c r="CDC244" s="60"/>
      <c r="CDD244" s="60"/>
      <c r="CDE244" s="60"/>
      <c r="CDF244" s="60"/>
      <c r="CDG244" s="60"/>
      <c r="CDH244" s="60"/>
      <c r="CDI244" s="60"/>
      <c r="CDJ244" s="60"/>
      <c r="CDK244" s="60"/>
      <c r="CDL244" s="60"/>
      <c r="CDM244" s="60"/>
      <c r="CDN244" s="60"/>
      <c r="CDO244" s="60"/>
      <c r="CDP244" s="60"/>
      <c r="CDQ244" s="60"/>
      <c r="CDR244" s="60"/>
      <c r="CDS244" s="60"/>
      <c r="CDT244" s="60"/>
      <c r="CDU244" s="60"/>
      <c r="CDV244" s="60"/>
      <c r="CDW244" s="60"/>
      <c r="CDX244" s="60"/>
      <c r="CDY244" s="60"/>
      <c r="CDZ244" s="60"/>
      <c r="CEA244" s="60"/>
      <c r="CEB244" s="60"/>
      <c r="CEC244" s="60"/>
      <c r="CED244" s="60"/>
      <c r="CEE244" s="60"/>
      <c r="CEF244" s="60"/>
      <c r="CEG244" s="60"/>
      <c r="CEH244" s="60"/>
      <c r="CEI244" s="60"/>
      <c r="CEJ244" s="60"/>
      <c r="CEK244" s="60"/>
      <c r="CEL244" s="60"/>
      <c r="CEM244" s="60"/>
      <c r="CEN244" s="60"/>
      <c r="CEO244" s="60"/>
      <c r="CEP244" s="60"/>
      <c r="CEQ244" s="60"/>
      <c r="CER244" s="60"/>
      <c r="CES244" s="60"/>
      <c r="CET244" s="60"/>
      <c r="CEU244" s="60"/>
      <c r="CEV244" s="60"/>
      <c r="CEW244" s="60"/>
      <c r="CEX244" s="60"/>
      <c r="CEY244" s="60"/>
      <c r="CEZ244" s="60"/>
      <c r="CFA244" s="60"/>
      <c r="CFB244" s="60"/>
      <c r="CFC244" s="60"/>
      <c r="CFD244" s="60"/>
      <c r="CFE244" s="60"/>
      <c r="CFF244" s="60"/>
      <c r="CFG244" s="60"/>
      <c r="CFH244" s="60"/>
      <c r="CFI244" s="60"/>
      <c r="CFJ244" s="60"/>
      <c r="CFK244" s="60"/>
      <c r="CFL244" s="60"/>
      <c r="CFM244" s="60"/>
      <c r="CFN244" s="60"/>
      <c r="CFO244" s="60"/>
      <c r="CFP244" s="60"/>
      <c r="CFQ244" s="60"/>
      <c r="CFR244" s="60"/>
      <c r="CFS244" s="60"/>
      <c r="CFT244" s="60"/>
      <c r="CFU244" s="60"/>
      <c r="CFV244" s="60"/>
      <c r="CFW244" s="60"/>
      <c r="CFX244" s="60"/>
      <c r="CFY244" s="60"/>
      <c r="CFZ244" s="60"/>
      <c r="CGA244" s="60"/>
      <c r="CGB244" s="60"/>
      <c r="CGC244" s="60"/>
      <c r="CGD244" s="60"/>
      <c r="CGE244" s="60"/>
      <c r="CGF244" s="60"/>
      <c r="CGG244" s="60"/>
      <c r="CGH244" s="60"/>
      <c r="CGI244" s="60"/>
      <c r="CGJ244" s="60"/>
      <c r="CGK244" s="60"/>
      <c r="CGL244" s="60"/>
      <c r="CGM244" s="60"/>
      <c r="CGN244" s="60"/>
      <c r="CGO244" s="60"/>
      <c r="CGP244" s="60"/>
      <c r="CGQ244" s="60"/>
      <c r="CGR244" s="60"/>
      <c r="CGS244" s="60"/>
      <c r="CGT244" s="60"/>
      <c r="CGU244" s="60"/>
      <c r="CGV244" s="60"/>
      <c r="CGW244" s="60"/>
      <c r="CGX244" s="60"/>
      <c r="CGY244" s="60"/>
      <c r="CGZ244" s="60"/>
      <c r="CHA244" s="60"/>
      <c r="CHB244" s="60"/>
      <c r="CHC244" s="60"/>
      <c r="CHD244" s="60"/>
      <c r="CHE244" s="60"/>
      <c r="CHF244" s="60"/>
      <c r="CHG244" s="60"/>
      <c r="CHH244" s="60"/>
      <c r="CHI244" s="60"/>
      <c r="CHJ244" s="60"/>
      <c r="CHK244" s="60"/>
      <c r="CHL244" s="60"/>
      <c r="CHM244" s="60"/>
      <c r="CHN244" s="60"/>
      <c r="CHO244" s="60"/>
      <c r="CHP244" s="60"/>
      <c r="CHQ244" s="60"/>
      <c r="CHR244" s="60"/>
      <c r="CHS244" s="60"/>
      <c r="CHT244" s="60"/>
      <c r="CHU244" s="60"/>
      <c r="CHV244" s="60"/>
      <c r="CHW244" s="60"/>
      <c r="CHX244" s="60"/>
      <c r="CHY244" s="60"/>
      <c r="CHZ244" s="60"/>
      <c r="CIA244" s="60"/>
      <c r="CIB244" s="60"/>
      <c r="CIC244" s="60"/>
      <c r="CID244" s="60"/>
      <c r="CIE244" s="60"/>
      <c r="CIF244" s="60"/>
      <c r="CIG244" s="60"/>
      <c r="CIH244" s="60"/>
      <c r="CII244" s="60"/>
      <c r="CIJ244" s="60"/>
      <c r="CIK244" s="60"/>
      <c r="CIL244" s="60"/>
      <c r="CIM244" s="60"/>
      <c r="CIN244" s="60"/>
      <c r="CIO244" s="60"/>
      <c r="CIP244" s="60"/>
      <c r="CIQ244" s="60"/>
      <c r="CIR244" s="60"/>
      <c r="CIS244" s="60"/>
      <c r="CIT244" s="60"/>
      <c r="CIU244" s="60"/>
      <c r="CIV244" s="60"/>
      <c r="CIW244" s="60"/>
      <c r="CIX244" s="60"/>
      <c r="CIY244" s="60"/>
      <c r="CIZ244" s="60"/>
      <c r="CJA244" s="60"/>
      <c r="CJB244" s="60"/>
      <c r="CJC244" s="60"/>
      <c r="CJD244" s="60"/>
      <c r="CJE244" s="60"/>
      <c r="CJF244" s="60"/>
      <c r="CJG244" s="60"/>
      <c r="CJH244" s="60"/>
      <c r="CJI244" s="60"/>
      <c r="CJJ244" s="60"/>
      <c r="CJK244" s="60"/>
      <c r="CJL244" s="60"/>
      <c r="CJM244" s="60"/>
      <c r="CJN244" s="60"/>
      <c r="CJO244" s="60"/>
      <c r="CJP244" s="60"/>
      <c r="CJQ244" s="60"/>
      <c r="CJR244" s="60"/>
      <c r="CJS244" s="60"/>
      <c r="CJT244" s="60"/>
      <c r="CJU244" s="60"/>
      <c r="CJV244" s="60"/>
      <c r="CJW244" s="60"/>
      <c r="CJX244" s="60"/>
      <c r="CJY244" s="60"/>
      <c r="CJZ244" s="60"/>
      <c r="CKA244" s="60"/>
      <c r="CKB244" s="60"/>
      <c r="CKC244" s="60"/>
      <c r="CKD244" s="60"/>
      <c r="CKE244" s="60"/>
      <c r="CKF244" s="60"/>
      <c r="CKG244" s="60"/>
      <c r="CKH244" s="60"/>
      <c r="CKI244" s="60"/>
      <c r="CKJ244" s="60"/>
      <c r="CKK244" s="60"/>
      <c r="CKL244" s="60"/>
      <c r="CKM244" s="60"/>
      <c r="CKN244" s="60"/>
      <c r="CKO244" s="60"/>
      <c r="CKP244" s="60"/>
      <c r="CKQ244" s="60"/>
      <c r="CKR244" s="60"/>
      <c r="CKS244" s="60"/>
      <c r="CKT244" s="60"/>
      <c r="CKU244" s="60"/>
      <c r="CKV244" s="60"/>
      <c r="CKW244" s="60"/>
      <c r="CKX244" s="60"/>
      <c r="CKY244" s="60"/>
      <c r="CKZ244" s="60"/>
      <c r="CLA244" s="60"/>
      <c r="CLB244" s="60"/>
      <c r="CLC244" s="60"/>
      <c r="CLD244" s="60"/>
      <c r="CLE244" s="60"/>
      <c r="CLF244" s="60"/>
      <c r="CLG244" s="60"/>
      <c r="CLH244" s="60"/>
      <c r="CLI244" s="60"/>
      <c r="CLJ244" s="60"/>
      <c r="CLK244" s="60"/>
      <c r="CLL244" s="60"/>
      <c r="CLM244" s="60"/>
      <c r="CLN244" s="60"/>
      <c r="CLO244" s="60"/>
      <c r="CLP244" s="60"/>
      <c r="CLQ244" s="60"/>
      <c r="CLR244" s="60"/>
      <c r="CLS244" s="60"/>
      <c r="CLT244" s="60"/>
      <c r="CLU244" s="60"/>
      <c r="CLV244" s="60"/>
      <c r="CLW244" s="60"/>
      <c r="CLX244" s="60"/>
      <c r="CLY244" s="60"/>
      <c r="CLZ244" s="60"/>
      <c r="CMA244" s="60"/>
      <c r="CMB244" s="60"/>
      <c r="CMC244" s="60"/>
      <c r="CMD244" s="60"/>
      <c r="CME244" s="60"/>
      <c r="CMF244" s="60"/>
      <c r="CMG244" s="60"/>
      <c r="CMH244" s="60"/>
      <c r="CMI244" s="60"/>
      <c r="CMJ244" s="60"/>
      <c r="CMK244" s="60"/>
      <c r="CML244" s="60"/>
      <c r="CMM244" s="60"/>
      <c r="CMN244" s="60"/>
      <c r="CMO244" s="60"/>
      <c r="CMP244" s="60"/>
      <c r="CMQ244" s="60"/>
      <c r="CMR244" s="60"/>
      <c r="CMS244" s="60"/>
      <c r="CMT244" s="60"/>
      <c r="CMU244" s="60"/>
      <c r="CMV244" s="60"/>
      <c r="CMW244" s="60"/>
      <c r="CMX244" s="60"/>
      <c r="CMY244" s="60"/>
      <c r="CMZ244" s="60"/>
      <c r="CNA244" s="60"/>
      <c r="CNB244" s="60"/>
      <c r="CNC244" s="60"/>
      <c r="CND244" s="60"/>
      <c r="CNE244" s="60"/>
      <c r="CNF244" s="60"/>
      <c r="CNG244" s="60"/>
      <c r="CNH244" s="60"/>
      <c r="CNI244" s="60"/>
      <c r="CNJ244" s="60"/>
      <c r="CNK244" s="60"/>
      <c r="CNL244" s="60"/>
      <c r="CNM244" s="60"/>
      <c r="CNN244" s="60"/>
      <c r="CNO244" s="60"/>
      <c r="CNP244" s="60"/>
      <c r="CNQ244" s="60"/>
      <c r="CNR244" s="60"/>
      <c r="CNS244" s="60"/>
      <c r="CNT244" s="60"/>
      <c r="CNU244" s="60"/>
      <c r="CNV244" s="60"/>
      <c r="CNW244" s="60"/>
      <c r="CNX244" s="60"/>
      <c r="CNY244" s="60"/>
      <c r="CNZ244" s="60"/>
      <c r="COA244" s="60"/>
      <c r="COB244" s="60"/>
      <c r="COC244" s="60"/>
      <c r="COD244" s="60"/>
      <c r="COE244" s="60"/>
      <c r="COF244" s="60"/>
      <c r="COG244" s="60"/>
      <c r="COH244" s="60"/>
      <c r="COI244" s="60"/>
      <c r="COJ244" s="60"/>
      <c r="COK244" s="60"/>
      <c r="COL244" s="60"/>
      <c r="COM244" s="60"/>
      <c r="CON244" s="60"/>
      <c r="COO244" s="60"/>
      <c r="COP244" s="60"/>
      <c r="COQ244" s="60"/>
      <c r="COR244" s="60"/>
      <c r="COS244" s="60"/>
      <c r="COT244" s="60"/>
      <c r="COU244" s="60"/>
      <c r="COV244" s="60"/>
      <c r="COW244" s="60"/>
      <c r="COX244" s="60"/>
      <c r="COY244" s="60"/>
      <c r="COZ244" s="60"/>
      <c r="CPA244" s="60"/>
      <c r="CPB244" s="60"/>
      <c r="CPC244" s="60"/>
      <c r="CPD244" s="60"/>
      <c r="CPE244" s="60"/>
      <c r="CPF244" s="60"/>
      <c r="CPG244" s="60"/>
      <c r="CPH244" s="60"/>
      <c r="CPI244" s="60"/>
      <c r="CPJ244" s="60"/>
      <c r="CPK244" s="60"/>
      <c r="CPL244" s="60"/>
      <c r="CPM244" s="60"/>
      <c r="CPN244" s="60"/>
      <c r="CPO244" s="60"/>
      <c r="CPP244" s="60"/>
      <c r="CPQ244" s="60"/>
      <c r="CPR244" s="60"/>
      <c r="CPS244" s="60"/>
      <c r="CPT244" s="60"/>
      <c r="CPU244" s="60"/>
      <c r="CPV244" s="60"/>
      <c r="CPW244" s="60"/>
      <c r="CPX244" s="60"/>
      <c r="CPY244" s="60"/>
      <c r="CPZ244" s="60"/>
      <c r="CQA244" s="60"/>
      <c r="CQB244" s="60"/>
      <c r="CQC244" s="60"/>
      <c r="CQD244" s="60"/>
      <c r="CQE244" s="60"/>
      <c r="CQF244" s="60"/>
      <c r="CQG244" s="60"/>
      <c r="CQH244" s="60"/>
      <c r="CQI244" s="60"/>
      <c r="CQJ244" s="60"/>
      <c r="CQK244" s="60"/>
      <c r="CQL244" s="60"/>
      <c r="CQM244" s="60"/>
      <c r="CQN244" s="60"/>
      <c r="CQO244" s="60"/>
      <c r="CQP244" s="60"/>
      <c r="CQQ244" s="60"/>
      <c r="CQR244" s="60"/>
      <c r="CQS244" s="60"/>
      <c r="CQT244" s="60"/>
      <c r="CQU244" s="60"/>
      <c r="CQV244" s="60"/>
      <c r="CQW244" s="60"/>
      <c r="CQX244" s="60"/>
      <c r="CQY244" s="60"/>
      <c r="CQZ244" s="60"/>
      <c r="CRA244" s="60"/>
      <c r="CRB244" s="60"/>
      <c r="CRC244" s="60"/>
      <c r="CRD244" s="60"/>
      <c r="CRE244" s="60"/>
      <c r="CRF244" s="60"/>
      <c r="CRG244" s="60"/>
      <c r="CRH244" s="60"/>
      <c r="CRI244" s="60"/>
      <c r="CRJ244" s="60"/>
      <c r="CRK244" s="60"/>
      <c r="CRL244" s="60"/>
      <c r="CRM244" s="60"/>
      <c r="CRN244" s="60"/>
      <c r="CRO244" s="60"/>
      <c r="CRP244" s="60"/>
      <c r="CRQ244" s="60"/>
      <c r="CRR244" s="60"/>
      <c r="CRS244" s="60"/>
      <c r="CRT244" s="60"/>
      <c r="CRU244" s="60"/>
      <c r="CRV244" s="60"/>
      <c r="CRW244" s="60"/>
      <c r="CRX244" s="60"/>
      <c r="CRY244" s="60"/>
      <c r="CRZ244" s="60"/>
      <c r="CSA244" s="60"/>
      <c r="CSB244" s="60"/>
      <c r="CSC244" s="60"/>
      <c r="CSD244" s="60"/>
      <c r="CSE244" s="60"/>
      <c r="CSF244" s="60"/>
      <c r="CSG244" s="60"/>
      <c r="CSH244" s="60"/>
      <c r="CSI244" s="60"/>
      <c r="CSJ244" s="60"/>
      <c r="CSK244" s="60"/>
      <c r="CSL244" s="60"/>
      <c r="CSM244" s="60"/>
      <c r="CSN244" s="60"/>
      <c r="CSO244" s="60"/>
      <c r="CSP244" s="60"/>
      <c r="CSQ244" s="60"/>
      <c r="CSR244" s="60"/>
      <c r="CSS244" s="60"/>
      <c r="CST244" s="60"/>
      <c r="CSU244" s="60"/>
      <c r="CSV244" s="60"/>
      <c r="CSW244" s="60"/>
      <c r="CSX244" s="60"/>
      <c r="CSY244" s="60"/>
      <c r="CSZ244" s="60"/>
      <c r="CTA244" s="60"/>
      <c r="CTB244" s="60"/>
      <c r="CTC244" s="60"/>
      <c r="CTD244" s="60"/>
      <c r="CTE244" s="60"/>
      <c r="CTF244" s="60"/>
      <c r="CTG244" s="60"/>
      <c r="CTH244" s="60"/>
      <c r="CTI244" s="60"/>
      <c r="CTJ244" s="60"/>
      <c r="CTK244" s="60"/>
      <c r="CTL244" s="60"/>
      <c r="CTM244" s="60"/>
      <c r="CTN244" s="60"/>
      <c r="CTO244" s="60"/>
      <c r="CTP244" s="60"/>
      <c r="CTQ244" s="60"/>
      <c r="CTR244" s="60"/>
      <c r="CTS244" s="60"/>
      <c r="CTT244" s="60"/>
      <c r="CTU244" s="60"/>
      <c r="CTV244" s="60"/>
      <c r="CTW244" s="60"/>
      <c r="CTX244" s="60"/>
      <c r="CTY244" s="60"/>
      <c r="CTZ244" s="60"/>
      <c r="CUA244" s="60"/>
      <c r="CUB244" s="60"/>
      <c r="CUC244" s="60"/>
      <c r="CUD244" s="60"/>
      <c r="CUE244" s="60"/>
      <c r="CUF244" s="60"/>
      <c r="CUG244" s="60"/>
      <c r="CUH244" s="60"/>
      <c r="CUI244" s="60"/>
      <c r="CUJ244" s="60"/>
      <c r="CUK244" s="60"/>
      <c r="CUL244" s="60"/>
      <c r="CUM244" s="60"/>
      <c r="CUN244" s="60"/>
      <c r="CUO244" s="60"/>
      <c r="CUP244" s="60"/>
      <c r="CUQ244" s="60"/>
      <c r="CUR244" s="60"/>
      <c r="CUS244" s="60"/>
      <c r="CUT244" s="60"/>
      <c r="CUU244" s="60"/>
      <c r="CUV244" s="60"/>
      <c r="CUW244" s="60"/>
      <c r="CUX244" s="60"/>
      <c r="CUY244" s="60"/>
      <c r="CUZ244" s="60"/>
      <c r="CVA244" s="60"/>
      <c r="CVB244" s="60"/>
      <c r="CVC244" s="60"/>
      <c r="CVD244" s="60"/>
      <c r="CVE244" s="60"/>
      <c r="CVF244" s="60"/>
      <c r="CVG244" s="60"/>
      <c r="CVH244" s="60"/>
      <c r="CVI244" s="60"/>
      <c r="CVJ244" s="60"/>
      <c r="CVK244" s="60"/>
      <c r="CVL244" s="60"/>
      <c r="CVM244" s="60"/>
      <c r="CVN244" s="60"/>
      <c r="CVO244" s="60"/>
      <c r="CVP244" s="60"/>
      <c r="CVQ244" s="60"/>
      <c r="CVR244" s="60"/>
      <c r="CVS244" s="60"/>
      <c r="CVT244" s="60"/>
      <c r="CVU244" s="60"/>
      <c r="CVV244" s="60"/>
      <c r="CVW244" s="60"/>
      <c r="CVX244" s="60"/>
      <c r="CVY244" s="60"/>
      <c r="CVZ244" s="60"/>
      <c r="CWA244" s="60"/>
      <c r="CWB244" s="60"/>
      <c r="CWC244" s="60"/>
      <c r="CWD244" s="60"/>
      <c r="CWE244" s="60"/>
      <c r="CWF244" s="60"/>
      <c r="CWG244" s="60"/>
      <c r="CWH244" s="60"/>
      <c r="CWI244" s="60"/>
      <c r="CWJ244" s="60"/>
      <c r="CWK244" s="60"/>
      <c r="CWL244" s="60"/>
      <c r="CWM244" s="60"/>
      <c r="CWN244" s="60"/>
      <c r="CWO244" s="60"/>
      <c r="CWP244" s="60"/>
      <c r="CWQ244" s="60"/>
      <c r="CWR244" s="60"/>
      <c r="CWS244" s="60"/>
      <c r="CWT244" s="60"/>
      <c r="CWU244" s="60"/>
      <c r="CWV244" s="60"/>
      <c r="CWW244" s="60"/>
      <c r="CWX244" s="60"/>
      <c r="CWY244" s="60"/>
      <c r="CWZ244" s="60"/>
      <c r="CXA244" s="60"/>
      <c r="CXB244" s="60"/>
      <c r="CXC244" s="60"/>
      <c r="CXD244" s="60"/>
      <c r="CXE244" s="60"/>
      <c r="CXF244" s="60"/>
      <c r="CXG244" s="60"/>
      <c r="CXH244" s="60"/>
      <c r="CXI244" s="60"/>
      <c r="CXJ244" s="60"/>
      <c r="CXK244" s="60"/>
      <c r="CXL244" s="60"/>
      <c r="CXM244" s="60"/>
      <c r="CXN244" s="60"/>
      <c r="CXO244" s="60"/>
      <c r="CXP244" s="60"/>
      <c r="CXQ244" s="60"/>
      <c r="CXR244" s="60"/>
      <c r="CXS244" s="60"/>
      <c r="CXT244" s="60"/>
      <c r="CXU244" s="60"/>
      <c r="CXV244" s="60"/>
      <c r="CXW244" s="60"/>
      <c r="CXX244" s="60"/>
      <c r="CXY244" s="60"/>
      <c r="CXZ244" s="60"/>
      <c r="CYA244" s="60"/>
      <c r="CYB244" s="60"/>
      <c r="CYC244" s="60"/>
      <c r="CYD244" s="60"/>
      <c r="CYE244" s="60"/>
      <c r="CYF244" s="60"/>
      <c r="CYG244" s="60"/>
      <c r="CYH244" s="60"/>
      <c r="CYI244" s="60"/>
      <c r="CYJ244" s="60"/>
      <c r="CYK244" s="60"/>
      <c r="CYL244" s="60"/>
      <c r="CYM244" s="60"/>
      <c r="CYN244" s="60"/>
      <c r="CYO244" s="60"/>
      <c r="CYP244" s="60"/>
      <c r="CYQ244" s="60"/>
      <c r="CYR244" s="60"/>
      <c r="CYS244" s="60"/>
      <c r="CYT244" s="60"/>
      <c r="CYU244" s="60"/>
      <c r="CYV244" s="60"/>
      <c r="CYW244" s="60"/>
      <c r="CYX244" s="60"/>
      <c r="CYY244" s="60"/>
      <c r="CYZ244" s="60"/>
      <c r="CZA244" s="60"/>
      <c r="CZB244" s="60"/>
      <c r="CZC244" s="60"/>
      <c r="CZD244" s="60"/>
      <c r="CZE244" s="60"/>
      <c r="CZF244" s="60"/>
      <c r="CZG244" s="60"/>
      <c r="CZH244" s="60"/>
      <c r="CZI244" s="60"/>
      <c r="CZJ244" s="60"/>
      <c r="CZK244" s="60"/>
      <c r="CZL244" s="60"/>
      <c r="CZM244" s="60"/>
      <c r="CZN244" s="60"/>
      <c r="CZO244" s="60"/>
      <c r="CZP244" s="60"/>
      <c r="CZQ244" s="60"/>
      <c r="CZR244" s="60"/>
      <c r="CZS244" s="60"/>
      <c r="CZT244" s="60"/>
      <c r="CZU244" s="60"/>
      <c r="CZV244" s="60"/>
      <c r="CZW244" s="60"/>
      <c r="CZX244" s="60"/>
      <c r="CZY244" s="60"/>
      <c r="CZZ244" s="60"/>
      <c r="DAA244" s="60"/>
      <c r="DAB244" s="60"/>
      <c r="DAC244" s="60"/>
      <c r="DAD244" s="60"/>
      <c r="DAE244" s="60"/>
      <c r="DAF244" s="60"/>
      <c r="DAG244" s="60"/>
      <c r="DAH244" s="60"/>
      <c r="DAI244" s="60"/>
      <c r="DAJ244" s="60"/>
      <c r="DAK244" s="60"/>
      <c r="DAL244" s="60"/>
      <c r="DAM244" s="60"/>
      <c r="DAN244" s="60"/>
      <c r="DAO244" s="60"/>
      <c r="DAP244" s="60"/>
      <c r="DAQ244" s="60"/>
      <c r="DAR244" s="60"/>
      <c r="DAS244" s="60"/>
      <c r="DAT244" s="60"/>
      <c r="DAU244" s="60"/>
      <c r="DAV244" s="60"/>
      <c r="DAW244" s="60"/>
      <c r="DAX244" s="60"/>
      <c r="DAY244" s="60"/>
      <c r="DAZ244" s="60"/>
      <c r="DBA244" s="60"/>
      <c r="DBB244" s="60"/>
      <c r="DBC244" s="60"/>
      <c r="DBD244" s="60"/>
      <c r="DBE244" s="60"/>
      <c r="DBF244" s="60"/>
      <c r="DBG244" s="60"/>
      <c r="DBH244" s="60"/>
      <c r="DBI244" s="60"/>
      <c r="DBJ244" s="60"/>
      <c r="DBK244" s="60"/>
      <c r="DBL244" s="60"/>
      <c r="DBM244" s="60"/>
      <c r="DBN244" s="60"/>
      <c r="DBO244" s="60"/>
      <c r="DBP244" s="60"/>
      <c r="DBQ244" s="60"/>
      <c r="DBR244" s="60"/>
      <c r="DBS244" s="60"/>
      <c r="DBT244" s="60"/>
      <c r="DBU244" s="60"/>
      <c r="DBV244" s="60"/>
      <c r="DBW244" s="60"/>
      <c r="DBX244" s="60"/>
      <c r="DBY244" s="60"/>
      <c r="DBZ244" s="60"/>
      <c r="DCA244" s="60"/>
      <c r="DCB244" s="60"/>
      <c r="DCC244" s="60"/>
      <c r="DCD244" s="60"/>
      <c r="DCE244" s="60"/>
      <c r="DCF244" s="60"/>
      <c r="DCG244" s="60"/>
      <c r="DCH244" s="60"/>
      <c r="DCI244" s="60"/>
      <c r="DCJ244" s="60"/>
      <c r="DCK244" s="60"/>
      <c r="DCL244" s="60"/>
      <c r="DCM244" s="60"/>
      <c r="DCN244" s="60"/>
      <c r="DCO244" s="60"/>
      <c r="DCP244" s="60"/>
      <c r="DCQ244" s="60"/>
      <c r="DCR244" s="60"/>
      <c r="DCS244" s="60"/>
      <c r="DCT244" s="60"/>
      <c r="DCU244" s="60"/>
      <c r="DCV244" s="60"/>
      <c r="DCW244" s="60"/>
      <c r="DCX244" s="60"/>
      <c r="DCY244" s="60"/>
      <c r="DCZ244" s="60"/>
      <c r="DDA244" s="60"/>
      <c r="DDB244" s="60"/>
      <c r="DDC244" s="60"/>
      <c r="DDD244" s="60"/>
      <c r="DDE244" s="60"/>
      <c r="DDF244" s="60"/>
      <c r="DDG244" s="60"/>
      <c r="DDH244" s="60"/>
      <c r="DDI244" s="60"/>
      <c r="DDJ244" s="60"/>
      <c r="DDK244" s="60"/>
      <c r="DDL244" s="60"/>
      <c r="DDM244" s="60"/>
      <c r="DDN244" s="60"/>
      <c r="DDO244" s="60"/>
      <c r="DDP244" s="60"/>
      <c r="DDQ244" s="60"/>
      <c r="DDR244" s="60"/>
      <c r="DDS244" s="60"/>
      <c r="DDT244" s="60"/>
      <c r="DDU244" s="60"/>
      <c r="DDV244" s="60"/>
      <c r="DDW244" s="60"/>
      <c r="DDX244" s="60"/>
      <c r="DDY244" s="60"/>
      <c r="DDZ244" s="60"/>
      <c r="DEA244" s="60"/>
      <c r="DEB244" s="60"/>
      <c r="DEC244" s="60"/>
      <c r="DED244" s="60"/>
      <c r="DEE244" s="60"/>
      <c r="DEF244" s="60"/>
      <c r="DEG244" s="60"/>
      <c r="DEH244" s="60"/>
      <c r="DEI244" s="60"/>
      <c r="DEJ244" s="60"/>
      <c r="DEK244" s="60"/>
      <c r="DEL244" s="60"/>
      <c r="DEM244" s="60"/>
      <c r="DEN244" s="60"/>
      <c r="DEO244" s="60"/>
      <c r="DEP244" s="60"/>
      <c r="DEQ244" s="60"/>
      <c r="DER244" s="60"/>
      <c r="DES244" s="60"/>
      <c r="DET244" s="60"/>
      <c r="DEU244" s="60"/>
      <c r="DEV244" s="60"/>
      <c r="DEW244" s="60"/>
      <c r="DEX244" s="60"/>
      <c r="DEY244" s="60"/>
      <c r="DEZ244" s="60"/>
      <c r="DFA244" s="60"/>
      <c r="DFB244" s="60"/>
      <c r="DFC244" s="60"/>
      <c r="DFD244" s="60"/>
      <c r="DFE244" s="60"/>
      <c r="DFF244" s="60"/>
      <c r="DFG244" s="60"/>
      <c r="DFH244" s="60"/>
      <c r="DFI244" s="60"/>
      <c r="DFJ244" s="60"/>
      <c r="DFK244" s="60"/>
      <c r="DFL244" s="60"/>
      <c r="DFM244" s="60"/>
      <c r="DFN244" s="60"/>
      <c r="DFO244" s="60"/>
      <c r="DFP244" s="60"/>
      <c r="DFQ244" s="60"/>
      <c r="DFR244" s="60"/>
      <c r="DFS244" s="60"/>
      <c r="DFT244" s="60"/>
      <c r="DFU244" s="60"/>
      <c r="DFV244" s="60"/>
      <c r="DFW244" s="60"/>
      <c r="DFX244" s="60"/>
      <c r="DFY244" s="60"/>
      <c r="DFZ244" s="60"/>
      <c r="DGA244" s="60"/>
      <c r="DGB244" s="60"/>
      <c r="DGC244" s="60"/>
      <c r="DGD244" s="60"/>
      <c r="DGE244" s="60"/>
      <c r="DGF244" s="60"/>
      <c r="DGG244" s="60"/>
      <c r="DGH244" s="60"/>
      <c r="DGI244" s="60"/>
      <c r="DGJ244" s="60"/>
      <c r="DGK244" s="60"/>
      <c r="DGL244" s="60"/>
      <c r="DGM244" s="60"/>
      <c r="DGN244" s="60"/>
      <c r="DGO244" s="60"/>
      <c r="DGP244" s="60"/>
      <c r="DGQ244" s="60"/>
      <c r="DGR244" s="60"/>
      <c r="DGS244" s="60"/>
      <c r="DGT244" s="60"/>
      <c r="DGU244" s="60"/>
      <c r="DGV244" s="60"/>
      <c r="DGW244" s="60"/>
      <c r="DGX244" s="60"/>
      <c r="DGY244" s="60"/>
      <c r="DGZ244" s="60"/>
      <c r="DHA244" s="60"/>
      <c r="DHB244" s="60"/>
      <c r="DHC244" s="60"/>
      <c r="DHD244" s="60"/>
      <c r="DHE244" s="60"/>
      <c r="DHF244" s="60"/>
      <c r="DHG244" s="60"/>
      <c r="DHH244" s="60"/>
      <c r="DHI244" s="60"/>
      <c r="DHJ244" s="60"/>
      <c r="DHK244" s="60"/>
      <c r="DHL244" s="60"/>
      <c r="DHM244" s="60"/>
      <c r="DHN244" s="60"/>
      <c r="DHO244" s="60"/>
      <c r="DHP244" s="60"/>
      <c r="DHQ244" s="60"/>
      <c r="DHR244" s="60"/>
      <c r="DHS244" s="60"/>
      <c r="DHT244" s="60"/>
      <c r="DHU244" s="60"/>
      <c r="DHV244" s="60"/>
      <c r="DHW244" s="60"/>
      <c r="DHX244" s="60"/>
      <c r="DHY244" s="60"/>
      <c r="DHZ244" s="60"/>
      <c r="DIA244" s="60"/>
      <c r="DIB244" s="60"/>
      <c r="DIC244" s="60"/>
      <c r="DID244" s="60"/>
      <c r="DIE244" s="60"/>
      <c r="DIF244" s="60"/>
      <c r="DIG244" s="60"/>
      <c r="DIH244" s="60"/>
      <c r="DII244" s="60"/>
      <c r="DIJ244" s="60"/>
      <c r="DIK244" s="60"/>
      <c r="DIL244" s="60"/>
      <c r="DIM244" s="60"/>
      <c r="DIN244" s="60"/>
      <c r="DIO244" s="60"/>
      <c r="DIP244" s="60"/>
      <c r="DIQ244" s="60"/>
      <c r="DIR244" s="60"/>
      <c r="DIS244" s="60"/>
      <c r="DIT244" s="60"/>
      <c r="DIU244" s="60"/>
      <c r="DIV244" s="60"/>
      <c r="DIW244" s="60"/>
      <c r="DIX244" s="60"/>
      <c r="DIY244" s="60"/>
      <c r="DIZ244" s="60"/>
      <c r="DJA244" s="60"/>
      <c r="DJB244" s="60"/>
      <c r="DJC244" s="60"/>
      <c r="DJD244" s="60"/>
      <c r="DJE244" s="60"/>
      <c r="DJF244" s="60"/>
      <c r="DJG244" s="60"/>
      <c r="DJH244" s="60"/>
      <c r="DJI244" s="60"/>
      <c r="DJJ244" s="60"/>
      <c r="DJK244" s="60"/>
      <c r="DJL244" s="60"/>
      <c r="DJM244" s="60"/>
      <c r="DJN244" s="60"/>
      <c r="DJO244" s="60"/>
      <c r="DJP244" s="60"/>
      <c r="DJQ244" s="60"/>
      <c r="DJR244" s="60"/>
      <c r="DJS244" s="60"/>
      <c r="DJT244" s="60"/>
      <c r="DJU244" s="60"/>
      <c r="DJV244" s="60"/>
      <c r="DJW244" s="60"/>
      <c r="DJX244" s="60"/>
      <c r="DJY244" s="60"/>
      <c r="DJZ244" s="60"/>
      <c r="DKA244" s="60"/>
      <c r="DKB244" s="60"/>
      <c r="DKC244" s="60"/>
      <c r="DKD244" s="60"/>
      <c r="DKE244" s="60"/>
      <c r="DKF244" s="60"/>
      <c r="DKG244" s="60"/>
      <c r="DKH244" s="60"/>
      <c r="DKI244" s="60"/>
      <c r="DKJ244" s="60"/>
      <c r="DKK244" s="60"/>
      <c r="DKL244" s="60"/>
      <c r="DKM244" s="60"/>
      <c r="DKN244" s="60"/>
      <c r="DKO244" s="60"/>
      <c r="DKP244" s="60"/>
      <c r="DKQ244" s="60"/>
      <c r="DKR244" s="60"/>
      <c r="DKS244" s="60"/>
      <c r="DKT244" s="60"/>
      <c r="DKU244" s="60"/>
      <c r="DKV244" s="60"/>
      <c r="DKW244" s="60"/>
      <c r="DKX244" s="60"/>
      <c r="DKY244" s="60"/>
      <c r="DKZ244" s="60"/>
      <c r="DLA244" s="60"/>
      <c r="DLB244" s="60"/>
      <c r="DLC244" s="60"/>
      <c r="DLD244" s="60"/>
      <c r="DLE244" s="60"/>
      <c r="DLF244" s="60"/>
      <c r="DLG244" s="60"/>
      <c r="DLH244" s="60"/>
      <c r="DLI244" s="60"/>
      <c r="DLJ244" s="60"/>
      <c r="DLK244" s="60"/>
      <c r="DLL244" s="60"/>
      <c r="DLM244" s="60"/>
      <c r="DLN244" s="60"/>
      <c r="DLO244" s="60"/>
      <c r="DLP244" s="60"/>
      <c r="DLQ244" s="60"/>
      <c r="DLR244" s="60"/>
      <c r="DLS244" s="60"/>
      <c r="DLT244" s="60"/>
      <c r="DLU244" s="60"/>
      <c r="DLV244" s="60"/>
      <c r="DLW244" s="60"/>
      <c r="DLX244" s="60"/>
      <c r="DLY244" s="60"/>
      <c r="DLZ244" s="60"/>
      <c r="DMA244" s="60"/>
      <c r="DMB244" s="60"/>
      <c r="DMC244" s="60"/>
      <c r="DMD244" s="60"/>
      <c r="DME244" s="60"/>
      <c r="DMF244" s="60"/>
      <c r="DMG244" s="60"/>
      <c r="DMH244" s="60"/>
      <c r="DMI244" s="60"/>
      <c r="DMJ244" s="60"/>
      <c r="DMK244" s="60"/>
      <c r="DML244" s="60"/>
      <c r="DMM244" s="60"/>
      <c r="DMN244" s="60"/>
      <c r="DMO244" s="60"/>
      <c r="DMP244" s="60"/>
      <c r="DMQ244" s="60"/>
      <c r="DMR244" s="60"/>
      <c r="DMS244" s="60"/>
      <c r="DMT244" s="60"/>
      <c r="DMU244" s="60"/>
      <c r="DMV244" s="60"/>
      <c r="DMW244" s="60"/>
      <c r="DMX244" s="60"/>
      <c r="DMY244" s="60"/>
      <c r="DMZ244" s="60"/>
      <c r="DNA244" s="60"/>
      <c r="DNB244" s="60"/>
      <c r="DNC244" s="60"/>
      <c r="DND244" s="60"/>
      <c r="DNE244" s="60"/>
      <c r="DNF244" s="60"/>
      <c r="DNG244" s="60"/>
      <c r="DNH244" s="60"/>
      <c r="DNI244" s="60"/>
      <c r="DNJ244" s="60"/>
      <c r="DNK244" s="60"/>
      <c r="DNL244" s="60"/>
      <c r="DNM244" s="60"/>
      <c r="DNN244" s="60"/>
      <c r="DNO244" s="60"/>
      <c r="DNP244" s="60"/>
      <c r="DNQ244" s="60"/>
      <c r="DNR244" s="60"/>
      <c r="DNS244" s="60"/>
      <c r="DNT244" s="60"/>
      <c r="DNU244" s="60"/>
      <c r="DNV244" s="60"/>
      <c r="DNW244" s="60"/>
      <c r="DNX244" s="60"/>
      <c r="DNY244" s="60"/>
      <c r="DNZ244" s="60"/>
      <c r="DOA244" s="60"/>
      <c r="DOB244" s="60"/>
      <c r="DOC244" s="60"/>
      <c r="DOD244" s="60"/>
      <c r="DOE244" s="60"/>
      <c r="DOF244" s="60"/>
      <c r="DOG244" s="60"/>
      <c r="DOH244" s="60"/>
      <c r="DOI244" s="60"/>
      <c r="DOJ244" s="60"/>
      <c r="DOK244" s="60"/>
      <c r="DOL244" s="60"/>
      <c r="DOM244" s="60"/>
      <c r="DON244" s="60"/>
      <c r="DOO244" s="60"/>
      <c r="DOP244" s="60"/>
      <c r="DOQ244" s="60"/>
      <c r="DOR244" s="60"/>
      <c r="DOS244" s="60"/>
      <c r="DOT244" s="60"/>
      <c r="DOU244" s="60"/>
      <c r="DOV244" s="60"/>
      <c r="DOW244" s="60"/>
      <c r="DOX244" s="60"/>
      <c r="DOY244" s="60"/>
      <c r="DOZ244" s="60"/>
      <c r="DPA244" s="60"/>
      <c r="DPB244" s="60"/>
      <c r="DPC244" s="60"/>
      <c r="DPD244" s="60"/>
      <c r="DPE244" s="60"/>
      <c r="DPF244" s="60"/>
      <c r="DPG244" s="60"/>
      <c r="DPH244" s="60"/>
      <c r="DPI244" s="60"/>
      <c r="DPJ244" s="60"/>
      <c r="DPK244" s="60"/>
      <c r="DPL244" s="60"/>
      <c r="DPM244" s="60"/>
      <c r="DPN244" s="60"/>
      <c r="DPO244" s="60"/>
      <c r="DPP244" s="60"/>
      <c r="DPQ244" s="60"/>
      <c r="DPR244" s="60"/>
      <c r="DPS244" s="60"/>
      <c r="DPT244" s="60"/>
      <c r="DPU244" s="60"/>
      <c r="DPV244" s="60"/>
      <c r="DPW244" s="60"/>
      <c r="DPX244" s="60"/>
      <c r="DPY244" s="60"/>
      <c r="DPZ244" s="60"/>
      <c r="DQA244" s="60"/>
      <c r="DQB244" s="60"/>
      <c r="DQC244" s="60"/>
      <c r="DQD244" s="60"/>
      <c r="DQE244" s="60"/>
      <c r="DQF244" s="60"/>
      <c r="DQG244" s="60"/>
      <c r="DQH244" s="60"/>
      <c r="DQI244" s="60"/>
      <c r="DQJ244" s="60"/>
      <c r="DQK244" s="60"/>
      <c r="DQL244" s="60"/>
      <c r="DQM244" s="60"/>
      <c r="DQN244" s="60"/>
      <c r="DQO244" s="60"/>
      <c r="DQP244" s="60"/>
      <c r="DQQ244" s="60"/>
      <c r="DQR244" s="60"/>
      <c r="DQS244" s="60"/>
      <c r="DQT244" s="60"/>
      <c r="DQU244" s="60"/>
      <c r="DQV244" s="60"/>
      <c r="DQW244" s="60"/>
      <c r="DQX244" s="60"/>
      <c r="DQY244" s="60"/>
      <c r="DQZ244" s="60"/>
      <c r="DRA244" s="60"/>
      <c r="DRB244" s="60"/>
      <c r="DRC244" s="60"/>
      <c r="DRD244" s="60"/>
      <c r="DRE244" s="60"/>
      <c r="DRF244" s="60"/>
      <c r="DRG244" s="60"/>
      <c r="DRH244" s="60"/>
      <c r="DRI244" s="60"/>
      <c r="DRJ244" s="60"/>
      <c r="DRK244" s="60"/>
      <c r="DRL244" s="60"/>
      <c r="DRM244" s="60"/>
      <c r="DRN244" s="60"/>
      <c r="DRO244" s="60"/>
      <c r="DRP244" s="60"/>
      <c r="DRQ244" s="60"/>
      <c r="DRR244" s="60"/>
      <c r="DRS244" s="60"/>
      <c r="DRT244" s="60"/>
      <c r="DRU244" s="60"/>
      <c r="DRV244" s="60"/>
      <c r="DRW244" s="60"/>
      <c r="DRX244" s="60"/>
      <c r="DRY244" s="60"/>
      <c r="DRZ244" s="60"/>
      <c r="DSA244" s="60"/>
      <c r="DSB244" s="60"/>
      <c r="DSC244" s="60"/>
      <c r="DSD244" s="60"/>
      <c r="DSE244" s="60"/>
      <c r="DSF244" s="60"/>
      <c r="DSG244" s="60"/>
      <c r="DSH244" s="60"/>
      <c r="DSI244" s="60"/>
      <c r="DSJ244" s="60"/>
      <c r="DSK244" s="60"/>
      <c r="DSL244" s="60"/>
      <c r="DSM244" s="60"/>
      <c r="DSN244" s="60"/>
      <c r="DSO244" s="60"/>
      <c r="DSP244" s="60"/>
      <c r="DSQ244" s="60"/>
      <c r="DSR244" s="60"/>
      <c r="DSS244" s="60"/>
      <c r="DST244" s="60"/>
      <c r="DSU244" s="60"/>
      <c r="DSV244" s="60"/>
      <c r="DSW244" s="60"/>
      <c r="DSX244" s="60"/>
      <c r="DSY244" s="60"/>
      <c r="DSZ244" s="60"/>
      <c r="DTA244" s="60"/>
      <c r="DTB244" s="60"/>
      <c r="DTC244" s="60"/>
      <c r="DTD244" s="60"/>
      <c r="DTE244" s="60"/>
      <c r="DTF244" s="60"/>
      <c r="DTG244" s="60"/>
      <c r="DTH244" s="60"/>
      <c r="DTI244" s="60"/>
      <c r="DTJ244" s="60"/>
      <c r="DTK244" s="60"/>
      <c r="DTL244" s="60"/>
      <c r="DTM244" s="60"/>
      <c r="DTN244" s="60"/>
      <c r="DTO244" s="60"/>
      <c r="DTP244" s="60"/>
      <c r="DTQ244" s="60"/>
      <c r="DTR244" s="60"/>
      <c r="DTS244" s="60"/>
      <c r="DTT244" s="60"/>
      <c r="DTU244" s="60"/>
      <c r="DTV244" s="60"/>
      <c r="DTW244" s="60"/>
      <c r="DTX244" s="60"/>
      <c r="DTY244" s="60"/>
      <c r="DTZ244" s="60"/>
      <c r="DUA244" s="60"/>
      <c r="DUB244" s="60"/>
      <c r="DUC244" s="60"/>
      <c r="DUD244" s="60"/>
      <c r="DUE244" s="60"/>
      <c r="DUF244" s="60"/>
      <c r="DUG244" s="60"/>
      <c r="DUH244" s="60"/>
      <c r="DUI244" s="60"/>
      <c r="DUJ244" s="60"/>
      <c r="DUK244" s="60"/>
      <c r="DUL244" s="60"/>
      <c r="DUM244" s="60"/>
      <c r="DUN244" s="60"/>
      <c r="DUO244" s="60"/>
      <c r="DUP244" s="60"/>
      <c r="DUQ244" s="60"/>
      <c r="DUR244" s="60"/>
      <c r="DUS244" s="60"/>
      <c r="DUT244" s="60"/>
      <c r="DUU244" s="60"/>
      <c r="DUV244" s="60"/>
      <c r="DUW244" s="60"/>
      <c r="DUX244" s="60"/>
      <c r="DUY244" s="60"/>
      <c r="DUZ244" s="60"/>
      <c r="DVA244" s="60"/>
      <c r="DVB244" s="60"/>
      <c r="DVC244" s="60"/>
      <c r="DVD244" s="60"/>
      <c r="DVE244" s="60"/>
      <c r="DVF244" s="60"/>
      <c r="DVG244" s="60"/>
      <c r="DVH244" s="60"/>
      <c r="DVI244" s="60"/>
      <c r="DVJ244" s="60"/>
      <c r="DVK244" s="60"/>
      <c r="DVL244" s="60"/>
      <c r="DVM244" s="60"/>
      <c r="DVN244" s="60"/>
      <c r="DVO244" s="60"/>
      <c r="DVP244" s="60"/>
      <c r="DVQ244" s="60"/>
      <c r="DVR244" s="60"/>
      <c r="DVS244" s="60"/>
      <c r="DVT244" s="60"/>
      <c r="DVU244" s="60"/>
      <c r="DVV244" s="60"/>
      <c r="DVW244" s="60"/>
      <c r="DVX244" s="60"/>
      <c r="DVY244" s="60"/>
      <c r="DVZ244" s="60"/>
      <c r="DWA244" s="60"/>
      <c r="DWB244" s="60"/>
      <c r="DWC244" s="60"/>
      <c r="DWD244" s="60"/>
      <c r="DWE244" s="60"/>
      <c r="DWF244" s="60"/>
      <c r="DWG244" s="60"/>
      <c r="DWH244" s="60"/>
      <c r="DWI244" s="60"/>
      <c r="DWJ244" s="60"/>
      <c r="DWK244" s="60"/>
      <c r="DWL244" s="60"/>
      <c r="DWM244" s="60"/>
      <c r="DWN244" s="60"/>
      <c r="DWO244" s="60"/>
      <c r="DWP244" s="60"/>
      <c r="DWQ244" s="60"/>
      <c r="DWR244" s="60"/>
      <c r="DWS244" s="60"/>
      <c r="DWT244" s="60"/>
      <c r="DWU244" s="60"/>
      <c r="DWV244" s="60"/>
      <c r="DWW244" s="60"/>
      <c r="DWX244" s="60"/>
      <c r="DWY244" s="60"/>
      <c r="DWZ244" s="60"/>
      <c r="DXA244" s="60"/>
      <c r="DXB244" s="60"/>
      <c r="DXC244" s="60"/>
      <c r="DXD244" s="60"/>
      <c r="DXE244" s="60"/>
      <c r="DXF244" s="60"/>
      <c r="DXG244" s="60"/>
      <c r="DXH244" s="60"/>
      <c r="DXI244" s="60"/>
      <c r="DXJ244" s="60"/>
      <c r="DXK244" s="60"/>
      <c r="DXL244" s="60"/>
      <c r="DXM244" s="60"/>
      <c r="DXN244" s="60"/>
      <c r="DXO244" s="60"/>
      <c r="DXP244" s="60"/>
      <c r="DXQ244" s="60"/>
      <c r="DXR244" s="60"/>
      <c r="DXS244" s="60"/>
      <c r="DXT244" s="60"/>
      <c r="DXU244" s="60"/>
      <c r="DXV244" s="60"/>
      <c r="DXW244" s="60"/>
      <c r="DXX244" s="60"/>
      <c r="DXY244" s="60"/>
      <c r="DXZ244" s="60"/>
      <c r="DYA244" s="60"/>
      <c r="DYB244" s="60"/>
      <c r="DYC244" s="60"/>
      <c r="DYD244" s="60"/>
      <c r="DYE244" s="60"/>
      <c r="DYF244" s="60"/>
      <c r="DYG244" s="60"/>
      <c r="DYH244" s="60"/>
      <c r="DYI244" s="60"/>
      <c r="DYJ244" s="60"/>
      <c r="DYK244" s="60"/>
      <c r="DYL244" s="60"/>
      <c r="DYM244" s="60"/>
      <c r="DYN244" s="60"/>
      <c r="DYO244" s="60"/>
      <c r="DYP244" s="60"/>
      <c r="DYQ244" s="60"/>
      <c r="DYR244" s="60"/>
      <c r="DYS244" s="60"/>
      <c r="DYT244" s="60"/>
      <c r="DYU244" s="60"/>
      <c r="DYV244" s="60"/>
      <c r="DYW244" s="60"/>
      <c r="DYX244" s="60"/>
      <c r="DYY244" s="60"/>
      <c r="DYZ244" s="60"/>
      <c r="DZA244" s="60"/>
      <c r="DZB244" s="60"/>
      <c r="DZC244" s="60"/>
      <c r="DZD244" s="60"/>
      <c r="DZE244" s="60"/>
      <c r="DZF244" s="60"/>
      <c r="DZG244" s="60"/>
      <c r="DZH244" s="60"/>
      <c r="DZI244" s="60"/>
      <c r="DZJ244" s="60"/>
      <c r="DZK244" s="60"/>
      <c r="DZL244" s="60"/>
      <c r="DZM244" s="60"/>
      <c r="DZN244" s="60"/>
      <c r="DZO244" s="60"/>
      <c r="DZP244" s="60"/>
      <c r="DZQ244" s="60"/>
      <c r="DZR244" s="60"/>
      <c r="DZS244" s="60"/>
      <c r="DZT244" s="60"/>
      <c r="DZU244" s="60"/>
      <c r="DZV244" s="60"/>
      <c r="DZW244" s="60"/>
      <c r="DZX244" s="60"/>
      <c r="DZY244" s="60"/>
      <c r="DZZ244" s="60"/>
      <c r="EAA244" s="60"/>
      <c r="EAB244" s="60"/>
      <c r="EAC244" s="60"/>
      <c r="EAD244" s="60"/>
      <c r="EAE244" s="60"/>
      <c r="EAF244" s="60"/>
      <c r="EAG244" s="60"/>
      <c r="EAH244" s="60"/>
      <c r="EAI244" s="60"/>
      <c r="EAJ244" s="60"/>
      <c r="EAK244" s="60"/>
      <c r="EAL244" s="60"/>
      <c r="EAM244" s="60"/>
      <c r="EAN244" s="60"/>
      <c r="EAO244" s="60"/>
      <c r="EAP244" s="60"/>
      <c r="EAQ244" s="60"/>
      <c r="EAR244" s="60"/>
      <c r="EAS244" s="60"/>
      <c r="EAT244" s="60"/>
      <c r="EAU244" s="60"/>
      <c r="EAV244" s="60"/>
      <c r="EAW244" s="60"/>
      <c r="EAX244" s="60"/>
      <c r="EAY244" s="60"/>
      <c r="EAZ244" s="60"/>
      <c r="EBA244" s="60"/>
      <c r="EBB244" s="60"/>
      <c r="EBC244" s="60"/>
      <c r="EBD244" s="60"/>
      <c r="EBE244" s="60"/>
      <c r="EBF244" s="60"/>
      <c r="EBG244" s="60"/>
      <c r="EBH244" s="60"/>
      <c r="EBI244" s="60"/>
      <c r="EBJ244" s="60"/>
      <c r="EBK244" s="60"/>
      <c r="EBL244" s="60"/>
      <c r="EBM244" s="60"/>
      <c r="EBN244" s="60"/>
      <c r="EBO244" s="60"/>
      <c r="EBP244" s="60"/>
      <c r="EBQ244" s="60"/>
      <c r="EBR244" s="60"/>
      <c r="EBS244" s="60"/>
      <c r="EBT244" s="60"/>
      <c r="EBU244" s="60"/>
      <c r="EBV244" s="60"/>
      <c r="EBW244" s="60"/>
      <c r="EBX244" s="60"/>
      <c r="EBY244" s="60"/>
      <c r="EBZ244" s="60"/>
      <c r="ECA244" s="60"/>
      <c r="ECB244" s="60"/>
      <c r="ECC244" s="60"/>
      <c r="ECD244" s="60"/>
      <c r="ECE244" s="60"/>
      <c r="ECF244" s="60"/>
      <c r="ECG244" s="60"/>
      <c r="ECH244" s="60"/>
      <c r="ECI244" s="60"/>
      <c r="ECJ244" s="60"/>
      <c r="ECK244" s="60"/>
      <c r="ECL244" s="60"/>
      <c r="ECM244" s="60"/>
      <c r="ECN244" s="60"/>
      <c r="ECO244" s="60"/>
      <c r="ECP244" s="60"/>
      <c r="ECQ244" s="60"/>
      <c r="ECR244" s="60"/>
      <c r="ECS244" s="60"/>
      <c r="ECT244" s="60"/>
      <c r="ECU244" s="60"/>
      <c r="ECV244" s="60"/>
      <c r="ECW244" s="60"/>
      <c r="ECX244" s="60"/>
      <c r="ECY244" s="60"/>
      <c r="ECZ244" s="60"/>
      <c r="EDA244" s="60"/>
      <c r="EDB244" s="60"/>
      <c r="EDC244" s="60"/>
      <c r="EDD244" s="60"/>
      <c r="EDE244" s="60"/>
      <c r="EDF244" s="60"/>
      <c r="EDG244" s="60"/>
      <c r="EDH244" s="60"/>
      <c r="EDI244" s="60"/>
      <c r="EDJ244" s="60"/>
      <c r="EDK244" s="60"/>
      <c r="EDL244" s="60"/>
      <c r="EDM244" s="60"/>
      <c r="EDN244" s="60"/>
      <c r="EDO244" s="60"/>
      <c r="EDP244" s="60"/>
      <c r="EDQ244" s="60"/>
      <c r="EDR244" s="60"/>
      <c r="EDS244" s="60"/>
      <c r="EDT244" s="60"/>
      <c r="EDU244" s="60"/>
      <c r="EDV244" s="60"/>
      <c r="EDW244" s="60"/>
      <c r="EDX244" s="60"/>
      <c r="EDY244" s="60"/>
      <c r="EDZ244" s="60"/>
      <c r="EEA244" s="60"/>
      <c r="EEB244" s="60"/>
      <c r="EEC244" s="60"/>
      <c r="EED244" s="60"/>
      <c r="EEE244" s="60"/>
      <c r="EEF244" s="60"/>
      <c r="EEG244" s="60"/>
      <c r="EEH244" s="60"/>
      <c r="EEI244" s="60"/>
      <c r="EEJ244" s="60"/>
      <c r="EEK244" s="60"/>
      <c r="EEL244" s="60"/>
      <c r="EEM244" s="60"/>
      <c r="EEN244" s="60"/>
      <c r="EEO244" s="60"/>
      <c r="EEP244" s="60"/>
      <c r="EEQ244" s="60"/>
      <c r="EER244" s="60"/>
      <c r="EES244" s="60"/>
      <c r="EET244" s="60"/>
      <c r="EEU244" s="60"/>
      <c r="EEV244" s="60"/>
      <c r="EEW244" s="60"/>
      <c r="EEX244" s="60"/>
      <c r="EEY244" s="60"/>
      <c r="EEZ244" s="60"/>
      <c r="EFA244" s="60"/>
      <c r="EFB244" s="60"/>
      <c r="EFC244" s="60"/>
      <c r="EFD244" s="60"/>
      <c r="EFE244" s="60"/>
      <c r="EFF244" s="60"/>
      <c r="EFG244" s="60"/>
      <c r="EFH244" s="60"/>
      <c r="EFI244" s="60"/>
      <c r="EFJ244" s="60"/>
      <c r="EFK244" s="60"/>
      <c r="EFL244" s="60"/>
      <c r="EFM244" s="60"/>
      <c r="EFN244" s="60"/>
      <c r="EFO244" s="60"/>
      <c r="EFP244" s="60"/>
      <c r="EFQ244" s="60"/>
      <c r="EFR244" s="60"/>
      <c r="EFS244" s="60"/>
      <c r="EFT244" s="60"/>
      <c r="EFU244" s="60"/>
      <c r="EFV244" s="60"/>
      <c r="EFW244" s="60"/>
      <c r="EFX244" s="60"/>
      <c r="EFY244" s="60"/>
      <c r="EFZ244" s="60"/>
      <c r="EGA244" s="60"/>
      <c r="EGB244" s="60"/>
      <c r="EGC244" s="60"/>
      <c r="EGD244" s="60"/>
      <c r="EGE244" s="60"/>
      <c r="EGF244" s="60"/>
      <c r="EGG244" s="60"/>
      <c r="EGH244" s="60"/>
      <c r="EGI244" s="60"/>
      <c r="EGJ244" s="60"/>
      <c r="EGK244" s="60"/>
      <c r="EGL244" s="60"/>
      <c r="EGM244" s="60"/>
      <c r="EGN244" s="60"/>
      <c r="EGO244" s="60"/>
      <c r="EGP244" s="60"/>
      <c r="EGQ244" s="60"/>
      <c r="EGR244" s="60"/>
      <c r="EGS244" s="60"/>
      <c r="EGT244" s="60"/>
      <c r="EGU244" s="60"/>
      <c r="EGV244" s="60"/>
      <c r="EGW244" s="60"/>
      <c r="EGX244" s="60"/>
      <c r="EGY244" s="60"/>
      <c r="EGZ244" s="60"/>
      <c r="EHA244" s="60"/>
      <c r="EHB244" s="60"/>
      <c r="EHC244" s="60"/>
      <c r="EHD244" s="60"/>
      <c r="EHE244" s="60"/>
      <c r="EHF244" s="60"/>
      <c r="EHG244" s="60"/>
      <c r="EHH244" s="60"/>
      <c r="EHI244" s="60"/>
      <c r="EHJ244" s="60"/>
      <c r="EHK244" s="60"/>
      <c r="EHL244" s="60"/>
      <c r="EHM244" s="60"/>
      <c r="EHN244" s="60"/>
      <c r="EHO244" s="60"/>
      <c r="EHP244" s="60"/>
      <c r="EHQ244" s="60"/>
      <c r="EHR244" s="60"/>
      <c r="EHS244" s="60"/>
      <c r="EHT244" s="60"/>
      <c r="EHU244" s="60"/>
      <c r="EHV244" s="60"/>
      <c r="EHW244" s="60"/>
      <c r="EHX244" s="60"/>
      <c r="EHY244" s="60"/>
      <c r="EHZ244" s="60"/>
      <c r="EIA244" s="60"/>
      <c r="EIB244" s="60"/>
      <c r="EIC244" s="60"/>
      <c r="EID244" s="60"/>
      <c r="EIE244" s="60"/>
      <c r="EIF244" s="60"/>
      <c r="EIG244" s="60"/>
      <c r="EIH244" s="60"/>
      <c r="EII244" s="60"/>
      <c r="EIJ244" s="60"/>
      <c r="EIK244" s="60"/>
      <c r="EIL244" s="60"/>
      <c r="EIM244" s="60"/>
      <c r="EIN244" s="60"/>
      <c r="EIO244" s="60"/>
      <c r="EIP244" s="60"/>
      <c r="EIQ244" s="60"/>
      <c r="EIR244" s="60"/>
      <c r="EIS244" s="60"/>
      <c r="EIT244" s="60"/>
      <c r="EIU244" s="60"/>
      <c r="EIV244" s="60"/>
      <c r="EIW244" s="60"/>
      <c r="EIX244" s="60"/>
      <c r="EIY244" s="60"/>
      <c r="EIZ244" s="60"/>
      <c r="EJA244" s="60"/>
      <c r="EJB244" s="60"/>
      <c r="EJC244" s="60"/>
      <c r="EJD244" s="60"/>
      <c r="EJE244" s="60"/>
      <c r="EJF244" s="60"/>
      <c r="EJG244" s="60"/>
      <c r="EJH244" s="60"/>
      <c r="EJI244" s="60"/>
      <c r="EJJ244" s="60"/>
      <c r="EJK244" s="60"/>
      <c r="EJL244" s="60"/>
      <c r="EJM244" s="60"/>
      <c r="EJN244" s="60"/>
      <c r="EJO244" s="60"/>
      <c r="EJP244" s="60"/>
      <c r="EJQ244" s="60"/>
      <c r="EJR244" s="60"/>
      <c r="EJS244" s="60"/>
      <c r="EJT244" s="60"/>
      <c r="EJU244" s="60"/>
      <c r="EJV244" s="60"/>
      <c r="EJW244" s="60"/>
      <c r="EJX244" s="60"/>
      <c r="EJY244" s="60"/>
      <c r="EJZ244" s="60"/>
      <c r="EKA244" s="60"/>
      <c r="EKB244" s="60"/>
      <c r="EKC244" s="60"/>
      <c r="EKD244" s="60"/>
      <c r="EKE244" s="60"/>
      <c r="EKF244" s="60"/>
      <c r="EKG244" s="60"/>
      <c r="EKH244" s="60"/>
      <c r="EKI244" s="60"/>
      <c r="EKJ244" s="60"/>
      <c r="EKK244" s="60"/>
      <c r="EKL244" s="60"/>
      <c r="EKM244" s="60"/>
      <c r="EKN244" s="60"/>
      <c r="EKO244" s="60"/>
      <c r="EKP244" s="60"/>
      <c r="EKQ244" s="60"/>
      <c r="EKR244" s="60"/>
      <c r="EKS244" s="60"/>
      <c r="EKT244" s="60"/>
      <c r="EKU244" s="60"/>
      <c r="EKV244" s="60"/>
      <c r="EKW244" s="60"/>
      <c r="EKX244" s="60"/>
      <c r="EKY244" s="60"/>
      <c r="EKZ244" s="60"/>
      <c r="ELA244" s="60"/>
      <c r="ELB244" s="60"/>
      <c r="ELC244" s="60"/>
      <c r="ELD244" s="60"/>
      <c r="ELE244" s="60"/>
      <c r="ELF244" s="60"/>
      <c r="ELG244" s="60"/>
      <c r="ELH244" s="60"/>
      <c r="ELI244" s="60"/>
      <c r="ELJ244" s="60"/>
      <c r="ELK244" s="60"/>
      <c r="ELL244" s="60"/>
      <c r="ELM244" s="60"/>
      <c r="ELN244" s="60"/>
      <c r="ELO244" s="60"/>
      <c r="ELP244" s="60"/>
      <c r="ELQ244" s="60"/>
      <c r="ELR244" s="60"/>
      <c r="ELS244" s="60"/>
      <c r="ELT244" s="60"/>
      <c r="ELU244" s="60"/>
      <c r="ELV244" s="60"/>
      <c r="ELW244" s="60"/>
      <c r="ELX244" s="60"/>
      <c r="ELY244" s="60"/>
      <c r="ELZ244" s="60"/>
      <c r="EMA244" s="60"/>
      <c r="EMB244" s="60"/>
      <c r="EMC244" s="60"/>
      <c r="EMD244" s="60"/>
      <c r="EME244" s="60"/>
      <c r="EMF244" s="60"/>
      <c r="EMG244" s="60"/>
      <c r="EMH244" s="60"/>
      <c r="EMI244" s="60"/>
      <c r="EMJ244" s="60"/>
      <c r="EMK244" s="60"/>
      <c r="EML244" s="60"/>
      <c r="EMM244" s="60"/>
      <c r="EMN244" s="60"/>
      <c r="EMO244" s="60"/>
      <c r="EMP244" s="60"/>
      <c r="EMQ244" s="60"/>
      <c r="EMR244" s="60"/>
      <c r="EMS244" s="60"/>
      <c r="EMT244" s="60"/>
      <c r="EMU244" s="60"/>
      <c r="EMV244" s="60"/>
      <c r="EMW244" s="60"/>
      <c r="EMX244" s="60"/>
      <c r="EMY244" s="60"/>
      <c r="EMZ244" s="60"/>
      <c r="ENA244" s="60"/>
      <c r="ENB244" s="60"/>
      <c r="ENC244" s="60"/>
      <c r="END244" s="60"/>
      <c r="ENE244" s="60"/>
      <c r="ENF244" s="60"/>
      <c r="ENG244" s="60"/>
      <c r="ENH244" s="60"/>
      <c r="ENI244" s="60"/>
      <c r="ENJ244" s="60"/>
      <c r="ENK244" s="60"/>
      <c r="ENL244" s="60"/>
      <c r="ENM244" s="60"/>
      <c r="ENN244" s="60"/>
      <c r="ENO244" s="60"/>
      <c r="ENP244" s="60"/>
      <c r="ENQ244" s="60"/>
      <c r="ENR244" s="60"/>
      <c r="ENS244" s="60"/>
      <c r="ENT244" s="60"/>
      <c r="ENU244" s="60"/>
      <c r="ENV244" s="60"/>
      <c r="ENW244" s="60"/>
      <c r="ENX244" s="60"/>
      <c r="ENY244" s="60"/>
      <c r="ENZ244" s="60"/>
      <c r="EOA244" s="60"/>
      <c r="EOB244" s="60"/>
      <c r="EOC244" s="60"/>
      <c r="EOD244" s="60"/>
      <c r="EOE244" s="60"/>
      <c r="EOF244" s="60"/>
      <c r="EOG244" s="60"/>
      <c r="EOH244" s="60"/>
      <c r="EOI244" s="60"/>
      <c r="EOJ244" s="60"/>
      <c r="EOK244" s="60"/>
      <c r="EOL244" s="60"/>
      <c r="EOM244" s="60"/>
      <c r="EON244" s="60"/>
      <c r="EOO244" s="60"/>
      <c r="EOP244" s="60"/>
      <c r="EOQ244" s="60"/>
      <c r="EOR244" s="60"/>
      <c r="EOS244" s="60"/>
      <c r="EOT244" s="60"/>
      <c r="EOU244" s="60"/>
      <c r="EOV244" s="60"/>
      <c r="EOW244" s="60"/>
      <c r="EOX244" s="60"/>
      <c r="EOY244" s="60"/>
      <c r="EOZ244" s="60"/>
      <c r="EPA244" s="60"/>
      <c r="EPB244" s="60"/>
      <c r="EPC244" s="60"/>
      <c r="EPD244" s="60"/>
      <c r="EPE244" s="60"/>
      <c r="EPF244" s="60"/>
      <c r="EPG244" s="60"/>
      <c r="EPH244" s="60"/>
      <c r="EPI244" s="60"/>
      <c r="EPJ244" s="60"/>
      <c r="EPK244" s="60"/>
      <c r="EPL244" s="60"/>
      <c r="EPM244" s="60"/>
      <c r="EPN244" s="60"/>
      <c r="EPO244" s="60"/>
      <c r="EPP244" s="60"/>
      <c r="EPQ244" s="60"/>
      <c r="EPR244" s="60"/>
      <c r="EPS244" s="60"/>
      <c r="EPT244" s="60"/>
      <c r="EPU244" s="60"/>
      <c r="EPV244" s="60"/>
      <c r="EPW244" s="60"/>
      <c r="EPX244" s="60"/>
      <c r="EPY244" s="60"/>
      <c r="EPZ244" s="60"/>
      <c r="EQA244" s="60"/>
      <c r="EQB244" s="60"/>
      <c r="EQC244" s="60"/>
      <c r="EQD244" s="60"/>
      <c r="EQE244" s="60"/>
      <c r="EQF244" s="60"/>
      <c r="EQG244" s="60"/>
      <c r="EQH244" s="60"/>
      <c r="EQI244" s="60"/>
      <c r="EQJ244" s="60"/>
      <c r="EQK244" s="60"/>
      <c r="EQL244" s="60"/>
      <c r="EQM244" s="60"/>
      <c r="EQN244" s="60"/>
      <c r="EQO244" s="60"/>
      <c r="EQP244" s="60"/>
      <c r="EQQ244" s="60"/>
      <c r="EQR244" s="60"/>
      <c r="EQS244" s="60"/>
      <c r="EQT244" s="60"/>
      <c r="EQU244" s="60"/>
      <c r="EQV244" s="60"/>
      <c r="EQW244" s="60"/>
      <c r="EQX244" s="60"/>
      <c r="EQY244" s="60"/>
      <c r="EQZ244" s="60"/>
      <c r="ERA244" s="60"/>
      <c r="ERB244" s="60"/>
      <c r="ERC244" s="60"/>
      <c r="ERD244" s="60"/>
      <c r="ERE244" s="60"/>
      <c r="ERF244" s="60"/>
      <c r="ERG244" s="60"/>
      <c r="ERH244" s="60"/>
      <c r="ERI244" s="60"/>
      <c r="ERJ244" s="60"/>
      <c r="ERK244" s="60"/>
      <c r="ERL244" s="60"/>
      <c r="ERM244" s="60"/>
      <c r="ERN244" s="60"/>
      <c r="ERO244" s="60"/>
      <c r="ERP244" s="60"/>
      <c r="ERQ244" s="60"/>
      <c r="ERR244" s="60"/>
      <c r="ERS244" s="60"/>
      <c r="ERT244" s="60"/>
      <c r="ERU244" s="60"/>
      <c r="ERV244" s="60"/>
      <c r="ERW244" s="60"/>
      <c r="ERX244" s="60"/>
      <c r="ERY244" s="60"/>
      <c r="ERZ244" s="60"/>
      <c r="ESA244" s="60"/>
      <c r="ESB244" s="60"/>
      <c r="ESC244" s="60"/>
      <c r="ESD244" s="60"/>
      <c r="ESE244" s="60"/>
      <c r="ESF244" s="60"/>
      <c r="ESG244" s="60"/>
      <c r="ESH244" s="60"/>
      <c r="ESI244" s="60"/>
      <c r="ESJ244" s="60"/>
      <c r="ESK244" s="60"/>
      <c r="ESL244" s="60"/>
      <c r="ESM244" s="60"/>
      <c r="ESN244" s="60"/>
      <c r="ESO244" s="60"/>
      <c r="ESP244" s="60"/>
      <c r="ESQ244" s="60"/>
      <c r="ESR244" s="60"/>
      <c r="ESS244" s="60"/>
      <c r="EST244" s="60"/>
      <c r="ESU244" s="60"/>
      <c r="ESV244" s="60"/>
      <c r="ESW244" s="60"/>
      <c r="ESX244" s="60"/>
      <c r="ESY244" s="60"/>
      <c r="ESZ244" s="60"/>
      <c r="ETA244" s="60"/>
      <c r="ETB244" s="60"/>
      <c r="ETC244" s="60"/>
      <c r="ETD244" s="60"/>
      <c r="ETE244" s="60"/>
      <c r="ETF244" s="60"/>
      <c r="ETG244" s="60"/>
      <c r="ETH244" s="60"/>
      <c r="ETI244" s="60"/>
      <c r="ETJ244" s="60"/>
      <c r="ETK244" s="60"/>
      <c r="ETL244" s="60"/>
      <c r="ETM244" s="60"/>
      <c r="ETN244" s="60"/>
      <c r="ETO244" s="60"/>
      <c r="ETP244" s="60"/>
      <c r="ETQ244" s="60"/>
      <c r="ETR244" s="60"/>
      <c r="ETS244" s="60"/>
      <c r="ETT244" s="60"/>
      <c r="ETU244" s="60"/>
      <c r="ETV244" s="60"/>
      <c r="ETW244" s="60"/>
      <c r="ETX244" s="60"/>
      <c r="ETY244" s="60"/>
      <c r="ETZ244" s="60"/>
      <c r="EUA244" s="60"/>
      <c r="EUB244" s="60"/>
      <c r="EUC244" s="60"/>
      <c r="EUD244" s="60"/>
      <c r="EUE244" s="60"/>
      <c r="EUF244" s="60"/>
      <c r="EUG244" s="60"/>
      <c r="EUH244" s="60"/>
      <c r="EUI244" s="60"/>
      <c r="EUJ244" s="60"/>
      <c r="EUK244" s="60"/>
      <c r="EUL244" s="60"/>
      <c r="EUM244" s="60"/>
      <c r="EUN244" s="60"/>
      <c r="EUO244" s="60"/>
      <c r="EUP244" s="60"/>
      <c r="EUQ244" s="60"/>
      <c r="EUR244" s="60"/>
      <c r="EUS244" s="60"/>
      <c r="EUT244" s="60"/>
      <c r="EUU244" s="60"/>
      <c r="EUV244" s="60"/>
      <c r="EUW244" s="60"/>
      <c r="EUX244" s="60"/>
      <c r="EUY244" s="60"/>
      <c r="EUZ244" s="60"/>
      <c r="EVA244" s="60"/>
      <c r="EVB244" s="60"/>
      <c r="EVC244" s="60"/>
      <c r="EVD244" s="60"/>
      <c r="EVE244" s="60"/>
      <c r="EVF244" s="60"/>
      <c r="EVG244" s="60"/>
      <c r="EVH244" s="60"/>
      <c r="EVI244" s="60"/>
      <c r="EVJ244" s="60"/>
      <c r="EVK244" s="60"/>
      <c r="EVL244" s="60"/>
      <c r="EVM244" s="60"/>
      <c r="EVN244" s="60"/>
      <c r="EVO244" s="60"/>
      <c r="EVP244" s="60"/>
      <c r="EVQ244" s="60"/>
      <c r="EVR244" s="60"/>
      <c r="EVS244" s="60"/>
      <c r="EVT244" s="60"/>
      <c r="EVU244" s="60"/>
      <c r="EVV244" s="60"/>
      <c r="EVW244" s="60"/>
      <c r="EVX244" s="60"/>
      <c r="EVY244" s="60"/>
      <c r="EVZ244" s="60"/>
      <c r="EWA244" s="60"/>
      <c r="EWB244" s="60"/>
      <c r="EWC244" s="60"/>
      <c r="EWD244" s="60"/>
      <c r="EWE244" s="60"/>
      <c r="EWF244" s="60"/>
      <c r="EWG244" s="60"/>
      <c r="EWH244" s="60"/>
      <c r="EWI244" s="60"/>
      <c r="EWJ244" s="60"/>
      <c r="EWK244" s="60"/>
      <c r="EWL244" s="60"/>
      <c r="EWM244" s="60"/>
      <c r="EWN244" s="60"/>
      <c r="EWO244" s="60"/>
      <c r="EWP244" s="60"/>
      <c r="EWQ244" s="60"/>
      <c r="EWR244" s="60"/>
      <c r="EWS244" s="60"/>
      <c r="EWT244" s="60"/>
      <c r="EWU244" s="60"/>
      <c r="EWV244" s="60"/>
      <c r="EWW244" s="60"/>
      <c r="EWX244" s="60"/>
      <c r="EWY244" s="60"/>
      <c r="EWZ244" s="60"/>
      <c r="EXA244" s="60"/>
      <c r="EXB244" s="60"/>
      <c r="EXC244" s="60"/>
      <c r="EXD244" s="60"/>
      <c r="EXE244" s="60"/>
      <c r="EXF244" s="60"/>
      <c r="EXG244" s="60"/>
      <c r="EXH244" s="60"/>
      <c r="EXI244" s="60"/>
      <c r="EXJ244" s="60"/>
      <c r="EXK244" s="60"/>
      <c r="EXL244" s="60"/>
      <c r="EXM244" s="60"/>
      <c r="EXN244" s="60"/>
      <c r="EXO244" s="60"/>
      <c r="EXP244" s="60"/>
      <c r="EXQ244" s="60"/>
      <c r="EXR244" s="60"/>
      <c r="EXS244" s="60"/>
      <c r="EXT244" s="60"/>
      <c r="EXU244" s="60"/>
      <c r="EXV244" s="60"/>
      <c r="EXW244" s="60"/>
      <c r="EXX244" s="60"/>
      <c r="EXY244" s="60"/>
      <c r="EXZ244" s="60"/>
      <c r="EYA244" s="60"/>
      <c r="EYB244" s="60"/>
      <c r="EYC244" s="60"/>
      <c r="EYD244" s="60"/>
      <c r="EYE244" s="60"/>
      <c r="EYF244" s="60"/>
      <c r="EYG244" s="60"/>
      <c r="EYH244" s="60"/>
      <c r="EYI244" s="60"/>
      <c r="EYJ244" s="60"/>
      <c r="EYK244" s="60"/>
      <c r="EYL244" s="60"/>
      <c r="EYM244" s="60"/>
      <c r="EYN244" s="60"/>
      <c r="EYO244" s="60"/>
      <c r="EYP244" s="60"/>
      <c r="EYQ244" s="60"/>
      <c r="EYR244" s="60"/>
      <c r="EYS244" s="60"/>
      <c r="EYT244" s="60"/>
      <c r="EYU244" s="60"/>
      <c r="EYV244" s="60"/>
      <c r="EYW244" s="60"/>
      <c r="EYX244" s="60"/>
      <c r="EYY244" s="60"/>
      <c r="EYZ244" s="60"/>
      <c r="EZA244" s="60"/>
      <c r="EZB244" s="60"/>
      <c r="EZC244" s="60"/>
      <c r="EZD244" s="60"/>
      <c r="EZE244" s="60"/>
      <c r="EZF244" s="60"/>
      <c r="EZG244" s="60"/>
      <c r="EZH244" s="60"/>
      <c r="EZI244" s="60"/>
      <c r="EZJ244" s="60"/>
      <c r="EZK244" s="60"/>
      <c r="EZL244" s="60"/>
      <c r="EZM244" s="60"/>
      <c r="EZN244" s="60"/>
      <c r="EZO244" s="60"/>
      <c r="EZP244" s="60"/>
      <c r="EZQ244" s="60"/>
      <c r="EZR244" s="60"/>
      <c r="EZS244" s="60"/>
      <c r="EZT244" s="60"/>
      <c r="EZU244" s="60"/>
      <c r="EZV244" s="60"/>
      <c r="EZW244" s="60"/>
      <c r="EZX244" s="60"/>
      <c r="EZY244" s="60"/>
      <c r="EZZ244" s="60"/>
      <c r="FAA244" s="60"/>
      <c r="FAB244" s="60"/>
      <c r="FAC244" s="60"/>
      <c r="FAD244" s="60"/>
      <c r="FAE244" s="60"/>
      <c r="FAF244" s="60"/>
      <c r="FAG244" s="60"/>
      <c r="FAH244" s="60"/>
      <c r="FAI244" s="60"/>
      <c r="FAJ244" s="60"/>
      <c r="FAK244" s="60"/>
      <c r="FAL244" s="60"/>
      <c r="FAM244" s="60"/>
      <c r="FAN244" s="60"/>
      <c r="FAO244" s="60"/>
      <c r="FAP244" s="60"/>
      <c r="FAQ244" s="60"/>
      <c r="FAR244" s="60"/>
      <c r="FAS244" s="60"/>
      <c r="FAT244" s="60"/>
      <c r="FAU244" s="60"/>
      <c r="FAV244" s="60"/>
      <c r="FAW244" s="60"/>
      <c r="FAX244" s="60"/>
      <c r="FAY244" s="60"/>
      <c r="FAZ244" s="60"/>
      <c r="FBA244" s="60"/>
      <c r="FBB244" s="60"/>
      <c r="FBC244" s="60"/>
      <c r="FBD244" s="60"/>
      <c r="FBE244" s="60"/>
      <c r="FBF244" s="60"/>
      <c r="FBG244" s="60"/>
      <c r="FBH244" s="60"/>
      <c r="FBI244" s="60"/>
      <c r="FBJ244" s="60"/>
      <c r="FBK244" s="60"/>
      <c r="FBL244" s="60"/>
      <c r="FBM244" s="60"/>
      <c r="FBN244" s="60"/>
      <c r="FBO244" s="60"/>
      <c r="FBP244" s="60"/>
      <c r="FBQ244" s="60"/>
      <c r="FBR244" s="60"/>
      <c r="FBS244" s="60"/>
      <c r="FBT244" s="60"/>
      <c r="FBU244" s="60"/>
      <c r="FBV244" s="60"/>
      <c r="FBW244" s="60"/>
      <c r="FBX244" s="60"/>
      <c r="FBY244" s="60"/>
      <c r="FBZ244" s="60"/>
      <c r="FCA244" s="60"/>
      <c r="FCB244" s="60"/>
      <c r="FCC244" s="60"/>
      <c r="FCD244" s="60"/>
      <c r="FCE244" s="60"/>
      <c r="FCF244" s="60"/>
      <c r="FCG244" s="60"/>
      <c r="FCH244" s="60"/>
      <c r="FCI244" s="60"/>
      <c r="FCJ244" s="60"/>
      <c r="FCK244" s="60"/>
      <c r="FCL244" s="60"/>
      <c r="FCM244" s="60"/>
      <c r="FCN244" s="60"/>
      <c r="FCO244" s="60"/>
      <c r="FCP244" s="60"/>
      <c r="FCQ244" s="60"/>
      <c r="FCR244" s="60"/>
      <c r="FCS244" s="60"/>
      <c r="FCT244" s="60"/>
      <c r="FCU244" s="60"/>
      <c r="FCV244" s="60"/>
      <c r="FCW244" s="60"/>
      <c r="FCX244" s="60"/>
      <c r="FCY244" s="60"/>
      <c r="FCZ244" s="60"/>
      <c r="FDA244" s="60"/>
      <c r="FDB244" s="60"/>
      <c r="FDC244" s="60"/>
      <c r="FDD244" s="60"/>
      <c r="FDE244" s="60"/>
      <c r="FDF244" s="60"/>
      <c r="FDG244" s="60"/>
      <c r="FDH244" s="60"/>
      <c r="FDI244" s="60"/>
      <c r="FDJ244" s="60"/>
      <c r="FDK244" s="60"/>
      <c r="FDL244" s="60"/>
      <c r="FDM244" s="60"/>
      <c r="FDN244" s="60"/>
      <c r="FDO244" s="60"/>
      <c r="FDP244" s="60"/>
      <c r="FDQ244" s="60"/>
      <c r="FDR244" s="60"/>
      <c r="FDS244" s="60"/>
      <c r="FDT244" s="60"/>
      <c r="FDU244" s="60"/>
      <c r="FDV244" s="60"/>
      <c r="FDW244" s="60"/>
      <c r="FDX244" s="60"/>
      <c r="FDY244" s="60"/>
      <c r="FDZ244" s="60"/>
      <c r="FEA244" s="60"/>
      <c r="FEB244" s="60"/>
      <c r="FEC244" s="60"/>
      <c r="FED244" s="60"/>
      <c r="FEE244" s="60"/>
      <c r="FEF244" s="60"/>
      <c r="FEG244" s="60"/>
      <c r="FEH244" s="60"/>
      <c r="FEI244" s="60"/>
      <c r="FEJ244" s="60"/>
      <c r="FEK244" s="60"/>
      <c r="FEL244" s="60"/>
      <c r="FEM244" s="60"/>
      <c r="FEN244" s="60"/>
      <c r="FEO244" s="60"/>
      <c r="FEP244" s="60"/>
      <c r="FEQ244" s="60"/>
      <c r="FER244" s="60"/>
      <c r="FES244" s="60"/>
      <c r="FET244" s="60"/>
      <c r="FEU244" s="60"/>
      <c r="FEV244" s="60"/>
      <c r="FEW244" s="60"/>
      <c r="FEX244" s="60"/>
      <c r="FEY244" s="60"/>
      <c r="FEZ244" s="60"/>
      <c r="FFA244" s="60"/>
      <c r="FFB244" s="60"/>
      <c r="FFC244" s="60"/>
      <c r="FFD244" s="60"/>
      <c r="FFE244" s="60"/>
      <c r="FFF244" s="60"/>
      <c r="FFG244" s="60"/>
      <c r="FFH244" s="60"/>
      <c r="FFI244" s="60"/>
      <c r="FFJ244" s="60"/>
      <c r="FFK244" s="60"/>
      <c r="FFL244" s="60"/>
      <c r="FFM244" s="60"/>
      <c r="FFN244" s="60"/>
      <c r="FFO244" s="60"/>
      <c r="FFP244" s="60"/>
      <c r="FFQ244" s="60"/>
      <c r="FFR244" s="60"/>
      <c r="FFS244" s="60"/>
      <c r="FFT244" s="60"/>
      <c r="FFU244" s="60"/>
      <c r="FFV244" s="60"/>
      <c r="FFW244" s="60"/>
      <c r="FFX244" s="60"/>
      <c r="FFY244" s="60"/>
      <c r="FFZ244" s="60"/>
      <c r="FGA244" s="60"/>
      <c r="FGB244" s="60"/>
      <c r="FGC244" s="60"/>
      <c r="FGD244" s="60"/>
      <c r="FGE244" s="60"/>
      <c r="FGF244" s="60"/>
      <c r="FGG244" s="60"/>
      <c r="FGH244" s="60"/>
      <c r="FGI244" s="60"/>
      <c r="FGJ244" s="60"/>
      <c r="FGK244" s="60"/>
      <c r="FGL244" s="60"/>
      <c r="FGM244" s="60"/>
      <c r="FGN244" s="60"/>
      <c r="FGO244" s="60"/>
      <c r="FGP244" s="60"/>
      <c r="FGQ244" s="60"/>
      <c r="FGR244" s="60"/>
      <c r="FGS244" s="60"/>
      <c r="FGT244" s="60"/>
      <c r="FGU244" s="60"/>
      <c r="FGV244" s="60"/>
      <c r="FGW244" s="60"/>
      <c r="FGX244" s="60"/>
      <c r="FGY244" s="60"/>
      <c r="FGZ244" s="60"/>
      <c r="FHA244" s="60"/>
      <c r="FHB244" s="60"/>
      <c r="FHC244" s="60"/>
      <c r="FHD244" s="60"/>
      <c r="FHE244" s="60"/>
      <c r="FHF244" s="60"/>
      <c r="FHG244" s="60"/>
      <c r="FHH244" s="60"/>
      <c r="FHI244" s="60"/>
      <c r="FHJ244" s="60"/>
      <c r="FHK244" s="60"/>
      <c r="FHL244" s="60"/>
      <c r="FHM244" s="60"/>
      <c r="FHN244" s="60"/>
      <c r="FHO244" s="60"/>
      <c r="FHP244" s="60"/>
      <c r="FHQ244" s="60"/>
      <c r="FHR244" s="60"/>
      <c r="FHS244" s="60"/>
      <c r="FHT244" s="60"/>
      <c r="FHU244" s="60"/>
      <c r="FHV244" s="60"/>
      <c r="FHW244" s="60"/>
      <c r="FHX244" s="60"/>
      <c r="FHY244" s="60"/>
      <c r="FHZ244" s="60"/>
      <c r="FIA244" s="60"/>
      <c r="FIB244" s="60"/>
      <c r="FIC244" s="60"/>
      <c r="FID244" s="60"/>
      <c r="FIE244" s="60"/>
      <c r="FIF244" s="60"/>
      <c r="FIG244" s="60"/>
      <c r="FIH244" s="60"/>
      <c r="FII244" s="60"/>
      <c r="FIJ244" s="60"/>
      <c r="FIK244" s="60"/>
      <c r="FIL244" s="60"/>
      <c r="FIM244" s="60"/>
      <c r="FIN244" s="60"/>
      <c r="FIO244" s="60"/>
      <c r="FIP244" s="60"/>
      <c r="FIQ244" s="60"/>
      <c r="FIR244" s="60"/>
      <c r="FIS244" s="60"/>
      <c r="FIT244" s="60"/>
      <c r="FIU244" s="60"/>
      <c r="FIV244" s="60"/>
      <c r="FIW244" s="60"/>
      <c r="FIX244" s="60"/>
      <c r="FIY244" s="60"/>
      <c r="FIZ244" s="60"/>
      <c r="FJA244" s="60"/>
      <c r="FJB244" s="60"/>
      <c r="FJC244" s="60"/>
      <c r="FJD244" s="60"/>
      <c r="FJE244" s="60"/>
      <c r="FJF244" s="60"/>
      <c r="FJG244" s="60"/>
      <c r="FJH244" s="60"/>
      <c r="FJI244" s="60"/>
      <c r="FJJ244" s="60"/>
      <c r="FJK244" s="60"/>
      <c r="FJL244" s="60"/>
      <c r="FJM244" s="60"/>
      <c r="FJN244" s="60"/>
      <c r="FJO244" s="60"/>
      <c r="FJP244" s="60"/>
      <c r="FJQ244" s="60"/>
      <c r="FJR244" s="60"/>
      <c r="FJS244" s="60"/>
      <c r="FJT244" s="60"/>
      <c r="FJU244" s="60"/>
      <c r="FJV244" s="60"/>
      <c r="FJW244" s="60"/>
      <c r="FJX244" s="60"/>
      <c r="FJY244" s="60"/>
      <c r="FJZ244" s="60"/>
      <c r="FKA244" s="60"/>
      <c r="FKB244" s="60"/>
      <c r="FKC244" s="60"/>
      <c r="FKD244" s="60"/>
      <c r="FKE244" s="60"/>
      <c r="FKF244" s="60"/>
      <c r="FKG244" s="60"/>
      <c r="FKH244" s="60"/>
      <c r="FKI244" s="60"/>
      <c r="FKJ244" s="60"/>
      <c r="FKK244" s="60"/>
      <c r="FKL244" s="60"/>
      <c r="FKM244" s="60"/>
      <c r="FKN244" s="60"/>
      <c r="FKO244" s="60"/>
      <c r="FKP244" s="60"/>
      <c r="FKQ244" s="60"/>
      <c r="FKR244" s="60"/>
      <c r="FKS244" s="60"/>
      <c r="FKT244" s="60"/>
      <c r="FKU244" s="60"/>
      <c r="FKV244" s="60"/>
      <c r="FKW244" s="60"/>
      <c r="FKX244" s="60"/>
      <c r="FKY244" s="60"/>
      <c r="FKZ244" s="60"/>
      <c r="FLA244" s="60"/>
      <c r="FLB244" s="60"/>
      <c r="FLC244" s="60"/>
      <c r="FLD244" s="60"/>
      <c r="FLE244" s="60"/>
      <c r="FLF244" s="60"/>
      <c r="FLG244" s="60"/>
      <c r="FLH244" s="60"/>
      <c r="FLI244" s="60"/>
      <c r="FLJ244" s="60"/>
      <c r="FLK244" s="60"/>
      <c r="FLL244" s="60"/>
      <c r="FLM244" s="60"/>
      <c r="FLN244" s="60"/>
      <c r="FLO244" s="60"/>
      <c r="FLP244" s="60"/>
      <c r="FLQ244" s="60"/>
      <c r="FLR244" s="60"/>
      <c r="FLS244" s="60"/>
      <c r="FLT244" s="60"/>
      <c r="FLU244" s="60"/>
      <c r="FLV244" s="60"/>
      <c r="FLW244" s="60"/>
      <c r="FLX244" s="60"/>
      <c r="FLY244" s="60"/>
      <c r="FLZ244" s="60"/>
      <c r="FMA244" s="60"/>
      <c r="FMB244" s="60"/>
      <c r="FMC244" s="60"/>
      <c r="FMD244" s="60"/>
      <c r="FME244" s="60"/>
      <c r="FMF244" s="60"/>
      <c r="FMG244" s="60"/>
      <c r="FMH244" s="60"/>
      <c r="FMI244" s="60"/>
      <c r="FMJ244" s="60"/>
      <c r="FMK244" s="60"/>
      <c r="FML244" s="60"/>
      <c r="FMM244" s="60"/>
      <c r="FMN244" s="60"/>
      <c r="FMO244" s="60"/>
      <c r="FMP244" s="60"/>
      <c r="FMQ244" s="60"/>
      <c r="FMR244" s="60"/>
      <c r="FMS244" s="60"/>
      <c r="FMT244" s="60"/>
      <c r="FMU244" s="60"/>
      <c r="FMV244" s="60"/>
      <c r="FMW244" s="60"/>
      <c r="FMX244" s="60"/>
      <c r="FMY244" s="60"/>
      <c r="FMZ244" s="60"/>
      <c r="FNA244" s="60"/>
      <c r="FNB244" s="60"/>
      <c r="FNC244" s="60"/>
      <c r="FND244" s="60"/>
      <c r="FNE244" s="60"/>
      <c r="FNF244" s="60"/>
      <c r="FNG244" s="60"/>
      <c r="FNH244" s="60"/>
      <c r="FNI244" s="60"/>
      <c r="FNJ244" s="60"/>
      <c r="FNK244" s="60"/>
      <c r="FNL244" s="60"/>
      <c r="FNM244" s="60"/>
      <c r="FNN244" s="60"/>
      <c r="FNO244" s="60"/>
      <c r="FNP244" s="60"/>
      <c r="FNQ244" s="60"/>
      <c r="FNR244" s="60"/>
      <c r="FNS244" s="60"/>
      <c r="FNT244" s="60"/>
      <c r="FNU244" s="60"/>
      <c r="FNV244" s="60"/>
      <c r="FNW244" s="60"/>
      <c r="FNX244" s="60"/>
      <c r="FNY244" s="60"/>
      <c r="FNZ244" s="60"/>
      <c r="FOA244" s="60"/>
      <c r="FOB244" s="60"/>
      <c r="FOC244" s="60"/>
      <c r="FOD244" s="60"/>
      <c r="FOE244" s="60"/>
      <c r="FOF244" s="60"/>
      <c r="FOG244" s="60"/>
      <c r="FOH244" s="60"/>
      <c r="FOI244" s="60"/>
      <c r="FOJ244" s="60"/>
      <c r="FOK244" s="60"/>
      <c r="FOL244" s="60"/>
      <c r="FOM244" s="60"/>
      <c r="FON244" s="60"/>
      <c r="FOO244" s="60"/>
      <c r="FOP244" s="60"/>
      <c r="FOQ244" s="60"/>
      <c r="FOR244" s="60"/>
      <c r="FOS244" s="60"/>
      <c r="FOT244" s="60"/>
      <c r="FOU244" s="60"/>
      <c r="FOV244" s="60"/>
      <c r="FOW244" s="60"/>
      <c r="FOX244" s="60"/>
      <c r="FOY244" s="60"/>
      <c r="FOZ244" s="60"/>
      <c r="FPA244" s="60"/>
      <c r="FPB244" s="60"/>
      <c r="FPC244" s="60"/>
      <c r="FPD244" s="60"/>
      <c r="FPE244" s="60"/>
      <c r="FPF244" s="60"/>
      <c r="FPG244" s="60"/>
      <c r="FPH244" s="60"/>
      <c r="FPI244" s="60"/>
      <c r="FPJ244" s="60"/>
      <c r="FPK244" s="60"/>
      <c r="FPL244" s="60"/>
      <c r="FPM244" s="60"/>
      <c r="FPN244" s="60"/>
      <c r="FPO244" s="60"/>
      <c r="FPP244" s="60"/>
      <c r="FPQ244" s="60"/>
      <c r="FPR244" s="60"/>
      <c r="FPS244" s="60"/>
      <c r="FPT244" s="60"/>
      <c r="FPU244" s="60"/>
      <c r="FPV244" s="60"/>
      <c r="FPW244" s="60"/>
      <c r="FPX244" s="60"/>
      <c r="FPY244" s="60"/>
      <c r="FPZ244" s="60"/>
      <c r="FQA244" s="60"/>
      <c r="FQB244" s="60"/>
      <c r="FQC244" s="60"/>
      <c r="FQD244" s="60"/>
      <c r="FQE244" s="60"/>
      <c r="FQF244" s="60"/>
      <c r="FQG244" s="60"/>
      <c r="FQH244" s="60"/>
      <c r="FQI244" s="60"/>
      <c r="FQJ244" s="60"/>
      <c r="FQK244" s="60"/>
      <c r="FQL244" s="60"/>
      <c r="FQM244" s="60"/>
      <c r="FQN244" s="60"/>
      <c r="FQO244" s="60"/>
      <c r="FQP244" s="60"/>
      <c r="FQQ244" s="60"/>
      <c r="FQR244" s="60"/>
      <c r="FQS244" s="60"/>
      <c r="FQT244" s="60"/>
      <c r="FQU244" s="60"/>
      <c r="FQV244" s="60"/>
      <c r="FQW244" s="60"/>
      <c r="FQX244" s="60"/>
      <c r="FQY244" s="60"/>
      <c r="FQZ244" s="60"/>
      <c r="FRA244" s="60"/>
      <c r="FRB244" s="60"/>
      <c r="FRC244" s="60"/>
      <c r="FRD244" s="60"/>
      <c r="FRE244" s="60"/>
      <c r="FRF244" s="60"/>
      <c r="FRG244" s="60"/>
      <c r="FRH244" s="60"/>
      <c r="FRI244" s="60"/>
      <c r="FRJ244" s="60"/>
      <c r="FRK244" s="60"/>
      <c r="FRL244" s="60"/>
      <c r="FRM244" s="60"/>
      <c r="FRN244" s="60"/>
      <c r="FRO244" s="60"/>
      <c r="FRP244" s="60"/>
      <c r="FRQ244" s="60"/>
      <c r="FRR244" s="60"/>
      <c r="FRS244" s="60"/>
      <c r="FRT244" s="60"/>
      <c r="FRU244" s="60"/>
      <c r="FRV244" s="60"/>
      <c r="FRW244" s="60"/>
      <c r="FRX244" s="60"/>
      <c r="FRY244" s="60"/>
      <c r="FRZ244" s="60"/>
      <c r="FSA244" s="60"/>
      <c r="FSB244" s="60"/>
      <c r="FSC244" s="60"/>
      <c r="FSD244" s="60"/>
      <c r="FSE244" s="60"/>
      <c r="FSF244" s="60"/>
      <c r="FSG244" s="60"/>
      <c r="FSH244" s="60"/>
      <c r="FSI244" s="60"/>
      <c r="FSJ244" s="60"/>
      <c r="FSK244" s="60"/>
      <c r="FSL244" s="60"/>
      <c r="FSM244" s="60"/>
      <c r="FSN244" s="60"/>
      <c r="FSO244" s="60"/>
      <c r="FSP244" s="60"/>
      <c r="FSQ244" s="60"/>
      <c r="FSR244" s="60"/>
      <c r="FSS244" s="60"/>
      <c r="FST244" s="60"/>
      <c r="FSU244" s="60"/>
      <c r="FSV244" s="60"/>
      <c r="FSW244" s="60"/>
      <c r="FSX244" s="60"/>
      <c r="FSY244" s="60"/>
      <c r="FSZ244" s="60"/>
      <c r="FTA244" s="60"/>
      <c r="FTB244" s="60"/>
      <c r="FTC244" s="60"/>
      <c r="FTD244" s="60"/>
      <c r="FTE244" s="60"/>
      <c r="FTF244" s="60"/>
      <c r="FTG244" s="60"/>
      <c r="FTH244" s="60"/>
      <c r="FTI244" s="60"/>
      <c r="FTJ244" s="60"/>
      <c r="FTK244" s="60"/>
      <c r="FTL244" s="60"/>
      <c r="FTM244" s="60"/>
      <c r="FTN244" s="60"/>
      <c r="FTO244" s="60"/>
      <c r="FTP244" s="60"/>
      <c r="FTQ244" s="60"/>
      <c r="FTR244" s="60"/>
      <c r="FTS244" s="60"/>
      <c r="FTT244" s="60"/>
      <c r="FTU244" s="60"/>
      <c r="FTV244" s="60"/>
      <c r="FTW244" s="60"/>
      <c r="FTX244" s="60"/>
      <c r="FTY244" s="60"/>
      <c r="FTZ244" s="60"/>
      <c r="FUA244" s="60"/>
      <c r="FUB244" s="60"/>
      <c r="FUC244" s="60"/>
      <c r="FUD244" s="60"/>
      <c r="FUE244" s="60"/>
      <c r="FUF244" s="60"/>
      <c r="FUG244" s="60"/>
      <c r="FUH244" s="60"/>
      <c r="FUI244" s="60"/>
      <c r="FUJ244" s="60"/>
      <c r="FUK244" s="60"/>
      <c r="FUL244" s="60"/>
      <c r="FUM244" s="60"/>
      <c r="FUN244" s="60"/>
      <c r="FUO244" s="60"/>
      <c r="FUP244" s="60"/>
      <c r="FUQ244" s="60"/>
      <c r="FUR244" s="60"/>
      <c r="FUS244" s="60"/>
      <c r="FUT244" s="60"/>
      <c r="FUU244" s="60"/>
      <c r="FUV244" s="60"/>
      <c r="FUW244" s="60"/>
      <c r="FUX244" s="60"/>
      <c r="FUY244" s="60"/>
      <c r="FUZ244" s="60"/>
      <c r="FVA244" s="60"/>
      <c r="FVB244" s="60"/>
      <c r="FVC244" s="60"/>
      <c r="FVD244" s="60"/>
      <c r="FVE244" s="60"/>
      <c r="FVF244" s="60"/>
      <c r="FVG244" s="60"/>
      <c r="FVH244" s="60"/>
      <c r="FVI244" s="60"/>
      <c r="FVJ244" s="60"/>
      <c r="FVK244" s="60"/>
      <c r="FVL244" s="60"/>
      <c r="FVM244" s="60"/>
      <c r="FVN244" s="60"/>
      <c r="FVO244" s="60"/>
      <c r="FVP244" s="60"/>
      <c r="FVQ244" s="60"/>
      <c r="FVR244" s="60"/>
      <c r="FVS244" s="60"/>
      <c r="FVT244" s="60"/>
      <c r="FVU244" s="60"/>
      <c r="FVV244" s="60"/>
      <c r="FVW244" s="60"/>
      <c r="FVX244" s="60"/>
      <c r="FVY244" s="60"/>
      <c r="FVZ244" s="60"/>
      <c r="FWA244" s="60"/>
      <c r="FWB244" s="60"/>
      <c r="FWC244" s="60"/>
      <c r="FWD244" s="60"/>
      <c r="FWE244" s="60"/>
      <c r="FWF244" s="60"/>
      <c r="FWG244" s="60"/>
      <c r="FWH244" s="60"/>
      <c r="FWI244" s="60"/>
      <c r="FWJ244" s="60"/>
      <c r="FWK244" s="60"/>
      <c r="FWL244" s="60"/>
      <c r="FWM244" s="60"/>
      <c r="FWN244" s="60"/>
      <c r="FWO244" s="60"/>
      <c r="FWP244" s="60"/>
      <c r="FWQ244" s="60"/>
      <c r="FWR244" s="60"/>
      <c r="FWS244" s="60"/>
      <c r="FWT244" s="60"/>
      <c r="FWU244" s="60"/>
      <c r="FWV244" s="60"/>
      <c r="FWW244" s="60"/>
      <c r="FWX244" s="60"/>
      <c r="FWY244" s="60"/>
      <c r="FWZ244" s="60"/>
      <c r="FXA244" s="60"/>
      <c r="FXB244" s="60"/>
      <c r="FXC244" s="60"/>
      <c r="FXD244" s="60"/>
      <c r="FXE244" s="60"/>
      <c r="FXF244" s="60"/>
      <c r="FXG244" s="60"/>
      <c r="FXH244" s="60"/>
      <c r="FXI244" s="60"/>
      <c r="FXJ244" s="60"/>
      <c r="FXK244" s="60"/>
      <c r="FXL244" s="60"/>
      <c r="FXM244" s="60"/>
      <c r="FXN244" s="60"/>
      <c r="FXO244" s="60"/>
      <c r="FXP244" s="60"/>
      <c r="FXQ244" s="60"/>
      <c r="FXR244" s="60"/>
      <c r="FXS244" s="60"/>
      <c r="FXT244" s="60"/>
      <c r="FXU244" s="60"/>
      <c r="FXV244" s="60"/>
      <c r="FXW244" s="60"/>
      <c r="FXX244" s="60"/>
      <c r="FXY244" s="60"/>
      <c r="FXZ244" s="60"/>
      <c r="FYA244" s="60"/>
      <c r="FYB244" s="60"/>
      <c r="FYC244" s="60"/>
      <c r="FYD244" s="60"/>
      <c r="FYE244" s="60"/>
      <c r="FYF244" s="60"/>
      <c r="FYG244" s="60"/>
      <c r="FYH244" s="60"/>
      <c r="FYI244" s="60"/>
      <c r="FYJ244" s="60"/>
      <c r="FYK244" s="60"/>
      <c r="FYL244" s="60"/>
      <c r="FYM244" s="60"/>
      <c r="FYN244" s="60"/>
      <c r="FYO244" s="60"/>
      <c r="FYP244" s="60"/>
      <c r="FYQ244" s="60"/>
      <c r="FYR244" s="60"/>
      <c r="FYS244" s="60"/>
      <c r="FYT244" s="60"/>
      <c r="FYU244" s="60"/>
      <c r="FYV244" s="60"/>
      <c r="FYW244" s="60"/>
      <c r="FYX244" s="60"/>
      <c r="FYY244" s="60"/>
      <c r="FYZ244" s="60"/>
      <c r="FZA244" s="60"/>
      <c r="FZB244" s="60"/>
      <c r="FZC244" s="60"/>
      <c r="FZD244" s="60"/>
      <c r="FZE244" s="60"/>
      <c r="FZF244" s="60"/>
      <c r="FZG244" s="60"/>
      <c r="FZH244" s="60"/>
      <c r="FZI244" s="60"/>
      <c r="FZJ244" s="60"/>
      <c r="FZK244" s="60"/>
      <c r="FZL244" s="60"/>
      <c r="FZM244" s="60"/>
      <c r="FZN244" s="60"/>
      <c r="FZO244" s="60"/>
      <c r="FZP244" s="60"/>
      <c r="FZQ244" s="60"/>
      <c r="FZR244" s="60"/>
      <c r="FZS244" s="60"/>
      <c r="FZT244" s="60"/>
      <c r="FZU244" s="60"/>
      <c r="FZV244" s="60"/>
      <c r="FZW244" s="60"/>
      <c r="FZX244" s="60"/>
      <c r="FZY244" s="60"/>
      <c r="FZZ244" s="60"/>
      <c r="GAA244" s="60"/>
      <c r="GAB244" s="60"/>
      <c r="GAC244" s="60"/>
      <c r="GAD244" s="60"/>
      <c r="GAE244" s="60"/>
      <c r="GAF244" s="60"/>
      <c r="GAG244" s="60"/>
      <c r="GAH244" s="60"/>
      <c r="GAI244" s="60"/>
      <c r="GAJ244" s="60"/>
      <c r="GAK244" s="60"/>
      <c r="GAL244" s="60"/>
      <c r="GAM244" s="60"/>
      <c r="GAN244" s="60"/>
      <c r="GAO244" s="60"/>
      <c r="GAP244" s="60"/>
      <c r="GAQ244" s="60"/>
      <c r="GAR244" s="60"/>
      <c r="GAS244" s="60"/>
      <c r="GAT244" s="60"/>
      <c r="GAU244" s="60"/>
      <c r="GAV244" s="60"/>
      <c r="GAW244" s="60"/>
      <c r="GAX244" s="60"/>
      <c r="GAY244" s="60"/>
      <c r="GAZ244" s="60"/>
      <c r="GBA244" s="60"/>
      <c r="GBB244" s="60"/>
      <c r="GBC244" s="60"/>
      <c r="GBD244" s="60"/>
      <c r="GBE244" s="60"/>
      <c r="GBF244" s="60"/>
      <c r="GBG244" s="60"/>
      <c r="GBH244" s="60"/>
      <c r="GBI244" s="60"/>
      <c r="GBJ244" s="60"/>
      <c r="GBK244" s="60"/>
      <c r="GBL244" s="60"/>
      <c r="GBM244" s="60"/>
      <c r="GBN244" s="60"/>
      <c r="GBO244" s="60"/>
      <c r="GBP244" s="60"/>
      <c r="GBQ244" s="60"/>
      <c r="GBR244" s="60"/>
      <c r="GBS244" s="60"/>
      <c r="GBT244" s="60"/>
      <c r="GBU244" s="60"/>
      <c r="GBV244" s="60"/>
      <c r="GBW244" s="60"/>
      <c r="GBX244" s="60"/>
      <c r="GBY244" s="60"/>
      <c r="GBZ244" s="60"/>
      <c r="GCA244" s="60"/>
      <c r="GCB244" s="60"/>
      <c r="GCC244" s="60"/>
      <c r="GCD244" s="60"/>
      <c r="GCE244" s="60"/>
      <c r="GCF244" s="60"/>
      <c r="GCG244" s="60"/>
      <c r="GCH244" s="60"/>
      <c r="GCI244" s="60"/>
      <c r="GCJ244" s="60"/>
      <c r="GCK244" s="60"/>
      <c r="GCL244" s="60"/>
      <c r="GCM244" s="60"/>
      <c r="GCN244" s="60"/>
      <c r="GCO244" s="60"/>
      <c r="GCP244" s="60"/>
      <c r="GCQ244" s="60"/>
      <c r="GCR244" s="60"/>
      <c r="GCS244" s="60"/>
      <c r="GCT244" s="60"/>
      <c r="GCU244" s="60"/>
      <c r="GCV244" s="60"/>
      <c r="GCW244" s="60"/>
      <c r="GCX244" s="60"/>
      <c r="GCY244" s="60"/>
      <c r="GCZ244" s="60"/>
      <c r="GDA244" s="60"/>
      <c r="GDB244" s="60"/>
      <c r="GDC244" s="60"/>
      <c r="GDD244" s="60"/>
      <c r="GDE244" s="60"/>
      <c r="GDF244" s="60"/>
      <c r="GDG244" s="60"/>
      <c r="GDH244" s="60"/>
      <c r="GDI244" s="60"/>
      <c r="GDJ244" s="60"/>
      <c r="GDK244" s="60"/>
      <c r="GDL244" s="60"/>
      <c r="GDM244" s="60"/>
      <c r="GDN244" s="60"/>
      <c r="GDO244" s="60"/>
      <c r="GDP244" s="60"/>
      <c r="GDQ244" s="60"/>
      <c r="GDR244" s="60"/>
      <c r="GDS244" s="60"/>
      <c r="GDT244" s="60"/>
      <c r="GDU244" s="60"/>
      <c r="GDV244" s="60"/>
      <c r="GDW244" s="60"/>
      <c r="GDX244" s="60"/>
      <c r="GDY244" s="60"/>
      <c r="GDZ244" s="60"/>
      <c r="GEA244" s="60"/>
      <c r="GEB244" s="60"/>
      <c r="GEC244" s="60"/>
      <c r="GED244" s="60"/>
      <c r="GEE244" s="60"/>
      <c r="GEF244" s="60"/>
      <c r="GEG244" s="60"/>
      <c r="GEH244" s="60"/>
      <c r="GEI244" s="60"/>
      <c r="GEJ244" s="60"/>
      <c r="GEK244" s="60"/>
      <c r="GEL244" s="60"/>
      <c r="GEM244" s="60"/>
      <c r="GEN244" s="60"/>
      <c r="GEO244" s="60"/>
      <c r="GEP244" s="60"/>
      <c r="GEQ244" s="60"/>
      <c r="GER244" s="60"/>
      <c r="GES244" s="60"/>
      <c r="GET244" s="60"/>
      <c r="GEU244" s="60"/>
      <c r="GEV244" s="60"/>
      <c r="GEW244" s="60"/>
      <c r="GEX244" s="60"/>
      <c r="GEY244" s="60"/>
      <c r="GEZ244" s="60"/>
      <c r="GFA244" s="60"/>
      <c r="GFB244" s="60"/>
      <c r="GFC244" s="60"/>
      <c r="GFD244" s="60"/>
      <c r="GFE244" s="60"/>
      <c r="GFF244" s="60"/>
      <c r="GFG244" s="60"/>
      <c r="GFH244" s="60"/>
      <c r="GFI244" s="60"/>
      <c r="GFJ244" s="60"/>
      <c r="GFK244" s="60"/>
      <c r="GFL244" s="60"/>
      <c r="GFM244" s="60"/>
      <c r="GFN244" s="60"/>
      <c r="GFO244" s="60"/>
      <c r="GFP244" s="60"/>
      <c r="GFQ244" s="60"/>
      <c r="GFR244" s="60"/>
      <c r="GFS244" s="60"/>
      <c r="GFT244" s="60"/>
      <c r="GFU244" s="60"/>
      <c r="GFV244" s="60"/>
      <c r="GFW244" s="60"/>
      <c r="GFX244" s="60"/>
      <c r="GFY244" s="60"/>
      <c r="GFZ244" s="60"/>
      <c r="GGA244" s="60"/>
      <c r="GGB244" s="60"/>
      <c r="GGC244" s="60"/>
      <c r="GGD244" s="60"/>
      <c r="GGE244" s="60"/>
      <c r="GGF244" s="60"/>
      <c r="GGG244" s="60"/>
      <c r="GGH244" s="60"/>
      <c r="GGI244" s="60"/>
      <c r="GGJ244" s="60"/>
      <c r="GGK244" s="60"/>
      <c r="GGL244" s="60"/>
      <c r="GGM244" s="60"/>
      <c r="GGN244" s="60"/>
      <c r="GGO244" s="60"/>
      <c r="GGP244" s="60"/>
      <c r="GGQ244" s="60"/>
      <c r="GGR244" s="60"/>
      <c r="GGS244" s="60"/>
      <c r="GGT244" s="60"/>
      <c r="GGU244" s="60"/>
      <c r="GGV244" s="60"/>
      <c r="GGW244" s="60"/>
      <c r="GGX244" s="60"/>
      <c r="GGY244" s="60"/>
      <c r="GGZ244" s="60"/>
      <c r="GHA244" s="60"/>
      <c r="GHB244" s="60"/>
      <c r="GHC244" s="60"/>
      <c r="GHD244" s="60"/>
      <c r="GHE244" s="60"/>
      <c r="GHF244" s="60"/>
      <c r="GHG244" s="60"/>
      <c r="GHH244" s="60"/>
      <c r="GHI244" s="60"/>
      <c r="GHJ244" s="60"/>
      <c r="GHK244" s="60"/>
      <c r="GHL244" s="60"/>
      <c r="GHM244" s="60"/>
      <c r="GHN244" s="60"/>
      <c r="GHO244" s="60"/>
      <c r="GHP244" s="60"/>
      <c r="GHQ244" s="60"/>
      <c r="GHR244" s="60"/>
      <c r="GHS244" s="60"/>
      <c r="GHT244" s="60"/>
      <c r="GHU244" s="60"/>
      <c r="GHV244" s="60"/>
      <c r="GHW244" s="60"/>
      <c r="GHX244" s="60"/>
      <c r="GHY244" s="60"/>
      <c r="GHZ244" s="60"/>
      <c r="GIA244" s="60"/>
      <c r="GIB244" s="60"/>
      <c r="GIC244" s="60"/>
      <c r="GID244" s="60"/>
      <c r="GIE244" s="60"/>
      <c r="GIF244" s="60"/>
      <c r="GIG244" s="60"/>
      <c r="GIH244" s="60"/>
      <c r="GII244" s="60"/>
      <c r="GIJ244" s="60"/>
      <c r="GIK244" s="60"/>
      <c r="GIL244" s="60"/>
      <c r="GIM244" s="60"/>
      <c r="GIN244" s="60"/>
      <c r="GIO244" s="60"/>
      <c r="GIP244" s="60"/>
      <c r="GIQ244" s="60"/>
      <c r="GIR244" s="60"/>
      <c r="GIS244" s="60"/>
      <c r="GIT244" s="60"/>
      <c r="GIU244" s="60"/>
      <c r="GIV244" s="60"/>
      <c r="GIW244" s="60"/>
      <c r="GIX244" s="60"/>
      <c r="GIY244" s="60"/>
      <c r="GIZ244" s="60"/>
      <c r="GJA244" s="60"/>
      <c r="GJB244" s="60"/>
      <c r="GJC244" s="60"/>
      <c r="GJD244" s="60"/>
      <c r="GJE244" s="60"/>
      <c r="GJF244" s="60"/>
      <c r="GJG244" s="60"/>
      <c r="GJH244" s="60"/>
      <c r="GJI244" s="60"/>
      <c r="GJJ244" s="60"/>
      <c r="GJK244" s="60"/>
      <c r="GJL244" s="60"/>
      <c r="GJM244" s="60"/>
      <c r="GJN244" s="60"/>
      <c r="GJO244" s="60"/>
      <c r="GJP244" s="60"/>
      <c r="GJQ244" s="60"/>
      <c r="GJR244" s="60"/>
      <c r="GJS244" s="60"/>
      <c r="GJT244" s="60"/>
      <c r="GJU244" s="60"/>
      <c r="GJV244" s="60"/>
      <c r="GJW244" s="60"/>
      <c r="GJX244" s="60"/>
      <c r="GJY244" s="60"/>
      <c r="GJZ244" s="60"/>
      <c r="GKA244" s="60"/>
      <c r="GKB244" s="60"/>
      <c r="GKC244" s="60"/>
      <c r="GKD244" s="60"/>
      <c r="GKE244" s="60"/>
      <c r="GKF244" s="60"/>
      <c r="GKG244" s="60"/>
      <c r="GKH244" s="60"/>
      <c r="GKI244" s="60"/>
      <c r="GKJ244" s="60"/>
      <c r="GKK244" s="60"/>
      <c r="GKL244" s="60"/>
      <c r="GKM244" s="60"/>
      <c r="GKN244" s="60"/>
      <c r="GKO244" s="60"/>
      <c r="GKP244" s="60"/>
      <c r="GKQ244" s="60"/>
      <c r="GKR244" s="60"/>
      <c r="GKS244" s="60"/>
      <c r="GKT244" s="60"/>
      <c r="GKU244" s="60"/>
      <c r="GKV244" s="60"/>
      <c r="GKW244" s="60"/>
      <c r="GKX244" s="60"/>
      <c r="GKY244" s="60"/>
      <c r="GKZ244" s="60"/>
      <c r="GLA244" s="60"/>
      <c r="GLB244" s="60"/>
      <c r="GLC244" s="60"/>
      <c r="GLD244" s="60"/>
      <c r="GLE244" s="60"/>
      <c r="GLF244" s="60"/>
      <c r="GLG244" s="60"/>
      <c r="GLH244" s="60"/>
      <c r="GLI244" s="60"/>
      <c r="GLJ244" s="60"/>
      <c r="GLK244" s="60"/>
      <c r="GLL244" s="60"/>
      <c r="GLM244" s="60"/>
      <c r="GLN244" s="60"/>
      <c r="GLO244" s="60"/>
      <c r="GLP244" s="60"/>
      <c r="GLQ244" s="60"/>
      <c r="GLR244" s="60"/>
      <c r="GLS244" s="60"/>
      <c r="GLT244" s="60"/>
      <c r="GLU244" s="60"/>
      <c r="GLV244" s="60"/>
      <c r="GLW244" s="60"/>
      <c r="GLX244" s="60"/>
      <c r="GLY244" s="60"/>
      <c r="GLZ244" s="60"/>
      <c r="GMA244" s="60"/>
      <c r="GMB244" s="60"/>
      <c r="GMC244" s="60"/>
      <c r="GMD244" s="60"/>
      <c r="GME244" s="60"/>
      <c r="GMF244" s="60"/>
      <c r="GMG244" s="60"/>
      <c r="GMH244" s="60"/>
      <c r="GMI244" s="60"/>
      <c r="GMJ244" s="60"/>
      <c r="GMK244" s="60"/>
      <c r="GML244" s="60"/>
      <c r="GMM244" s="60"/>
      <c r="GMN244" s="60"/>
      <c r="GMO244" s="60"/>
      <c r="GMP244" s="60"/>
      <c r="GMQ244" s="60"/>
      <c r="GMR244" s="60"/>
      <c r="GMS244" s="60"/>
      <c r="GMT244" s="60"/>
      <c r="GMU244" s="60"/>
      <c r="GMV244" s="60"/>
      <c r="GMW244" s="60"/>
      <c r="GMX244" s="60"/>
      <c r="GMY244" s="60"/>
      <c r="GMZ244" s="60"/>
      <c r="GNA244" s="60"/>
      <c r="GNB244" s="60"/>
      <c r="GNC244" s="60"/>
      <c r="GND244" s="60"/>
      <c r="GNE244" s="60"/>
      <c r="GNF244" s="60"/>
      <c r="GNG244" s="60"/>
      <c r="GNH244" s="60"/>
      <c r="GNI244" s="60"/>
      <c r="GNJ244" s="60"/>
      <c r="GNK244" s="60"/>
      <c r="GNL244" s="60"/>
      <c r="GNM244" s="60"/>
      <c r="GNN244" s="60"/>
      <c r="GNO244" s="60"/>
      <c r="GNP244" s="60"/>
      <c r="GNQ244" s="60"/>
      <c r="GNR244" s="60"/>
      <c r="GNS244" s="60"/>
      <c r="GNT244" s="60"/>
      <c r="GNU244" s="60"/>
      <c r="GNV244" s="60"/>
      <c r="GNW244" s="60"/>
      <c r="GNX244" s="60"/>
      <c r="GNY244" s="60"/>
      <c r="GNZ244" s="60"/>
      <c r="GOA244" s="60"/>
      <c r="GOB244" s="60"/>
      <c r="GOC244" s="60"/>
      <c r="GOD244" s="60"/>
      <c r="GOE244" s="60"/>
      <c r="GOF244" s="60"/>
      <c r="GOG244" s="60"/>
      <c r="GOH244" s="60"/>
      <c r="GOI244" s="60"/>
      <c r="GOJ244" s="60"/>
      <c r="GOK244" s="60"/>
      <c r="GOL244" s="60"/>
      <c r="GOM244" s="60"/>
      <c r="GON244" s="60"/>
      <c r="GOO244" s="60"/>
      <c r="GOP244" s="60"/>
      <c r="GOQ244" s="60"/>
      <c r="GOR244" s="60"/>
      <c r="GOS244" s="60"/>
      <c r="GOT244" s="60"/>
      <c r="GOU244" s="60"/>
      <c r="GOV244" s="60"/>
      <c r="GOW244" s="60"/>
      <c r="GOX244" s="60"/>
      <c r="GOY244" s="60"/>
      <c r="GOZ244" s="60"/>
      <c r="GPA244" s="60"/>
      <c r="GPB244" s="60"/>
      <c r="GPC244" s="60"/>
      <c r="GPD244" s="60"/>
      <c r="GPE244" s="60"/>
      <c r="GPF244" s="60"/>
      <c r="GPG244" s="60"/>
      <c r="GPH244" s="60"/>
      <c r="GPI244" s="60"/>
      <c r="GPJ244" s="60"/>
      <c r="GPK244" s="60"/>
      <c r="GPL244" s="60"/>
      <c r="GPM244" s="60"/>
      <c r="GPN244" s="60"/>
      <c r="GPO244" s="60"/>
      <c r="GPP244" s="60"/>
      <c r="GPQ244" s="60"/>
      <c r="GPR244" s="60"/>
      <c r="GPS244" s="60"/>
      <c r="GPT244" s="60"/>
      <c r="GPU244" s="60"/>
      <c r="GPV244" s="60"/>
      <c r="GPW244" s="60"/>
      <c r="GPX244" s="60"/>
      <c r="GPY244" s="60"/>
      <c r="GPZ244" s="60"/>
      <c r="GQA244" s="60"/>
      <c r="GQB244" s="60"/>
      <c r="GQC244" s="60"/>
      <c r="GQD244" s="60"/>
      <c r="GQE244" s="60"/>
      <c r="GQF244" s="60"/>
      <c r="GQG244" s="60"/>
      <c r="GQH244" s="60"/>
      <c r="GQI244" s="60"/>
      <c r="GQJ244" s="60"/>
      <c r="GQK244" s="60"/>
      <c r="GQL244" s="60"/>
      <c r="GQM244" s="60"/>
      <c r="GQN244" s="60"/>
      <c r="GQO244" s="60"/>
      <c r="GQP244" s="60"/>
      <c r="GQQ244" s="60"/>
      <c r="GQR244" s="60"/>
      <c r="GQS244" s="60"/>
      <c r="GQT244" s="60"/>
      <c r="GQU244" s="60"/>
      <c r="GQV244" s="60"/>
      <c r="GQW244" s="60"/>
      <c r="GQX244" s="60"/>
      <c r="GQY244" s="60"/>
      <c r="GQZ244" s="60"/>
      <c r="GRA244" s="60"/>
      <c r="GRB244" s="60"/>
      <c r="GRC244" s="60"/>
      <c r="GRD244" s="60"/>
      <c r="GRE244" s="60"/>
      <c r="GRF244" s="60"/>
      <c r="GRG244" s="60"/>
      <c r="GRH244" s="60"/>
      <c r="GRI244" s="60"/>
      <c r="GRJ244" s="60"/>
      <c r="GRK244" s="60"/>
      <c r="GRL244" s="60"/>
      <c r="GRM244" s="60"/>
      <c r="GRN244" s="60"/>
      <c r="GRO244" s="60"/>
      <c r="GRP244" s="60"/>
      <c r="GRQ244" s="60"/>
      <c r="GRR244" s="60"/>
      <c r="GRS244" s="60"/>
      <c r="GRT244" s="60"/>
      <c r="GRU244" s="60"/>
      <c r="GRV244" s="60"/>
      <c r="GRW244" s="60"/>
      <c r="GRX244" s="60"/>
      <c r="GRY244" s="60"/>
      <c r="GRZ244" s="60"/>
      <c r="GSA244" s="60"/>
      <c r="GSB244" s="60"/>
      <c r="GSC244" s="60"/>
      <c r="GSD244" s="60"/>
      <c r="GSE244" s="60"/>
      <c r="GSF244" s="60"/>
      <c r="GSG244" s="60"/>
      <c r="GSH244" s="60"/>
      <c r="GSI244" s="60"/>
      <c r="GSJ244" s="60"/>
      <c r="GSK244" s="60"/>
      <c r="GSL244" s="60"/>
      <c r="GSM244" s="60"/>
      <c r="GSN244" s="60"/>
      <c r="GSO244" s="60"/>
      <c r="GSP244" s="60"/>
      <c r="GSQ244" s="60"/>
      <c r="GSR244" s="60"/>
      <c r="GSS244" s="60"/>
      <c r="GST244" s="60"/>
      <c r="GSU244" s="60"/>
      <c r="GSV244" s="60"/>
      <c r="GSW244" s="60"/>
      <c r="GSX244" s="60"/>
      <c r="GSY244" s="60"/>
      <c r="GSZ244" s="60"/>
      <c r="GTA244" s="60"/>
      <c r="GTB244" s="60"/>
      <c r="GTC244" s="60"/>
      <c r="GTD244" s="60"/>
      <c r="GTE244" s="60"/>
      <c r="GTF244" s="60"/>
      <c r="GTG244" s="60"/>
      <c r="GTH244" s="60"/>
      <c r="GTI244" s="60"/>
      <c r="GTJ244" s="60"/>
      <c r="GTK244" s="60"/>
      <c r="GTL244" s="60"/>
      <c r="GTM244" s="60"/>
      <c r="GTN244" s="60"/>
      <c r="GTO244" s="60"/>
      <c r="GTP244" s="60"/>
      <c r="GTQ244" s="60"/>
      <c r="GTR244" s="60"/>
      <c r="GTS244" s="60"/>
      <c r="GTT244" s="60"/>
      <c r="GTU244" s="60"/>
      <c r="GTV244" s="60"/>
      <c r="GTW244" s="60"/>
      <c r="GTX244" s="60"/>
      <c r="GTY244" s="60"/>
      <c r="GTZ244" s="60"/>
      <c r="GUA244" s="60"/>
      <c r="GUB244" s="60"/>
      <c r="GUC244" s="60"/>
      <c r="GUD244" s="60"/>
      <c r="GUE244" s="60"/>
      <c r="GUF244" s="60"/>
      <c r="GUG244" s="60"/>
      <c r="GUH244" s="60"/>
      <c r="GUI244" s="60"/>
      <c r="GUJ244" s="60"/>
      <c r="GUK244" s="60"/>
      <c r="GUL244" s="60"/>
      <c r="GUM244" s="60"/>
      <c r="GUN244" s="60"/>
      <c r="GUO244" s="60"/>
      <c r="GUP244" s="60"/>
      <c r="GUQ244" s="60"/>
      <c r="GUR244" s="60"/>
      <c r="GUS244" s="60"/>
      <c r="GUT244" s="60"/>
      <c r="GUU244" s="60"/>
      <c r="GUV244" s="60"/>
      <c r="GUW244" s="60"/>
      <c r="GUX244" s="60"/>
      <c r="GUY244" s="60"/>
      <c r="GUZ244" s="60"/>
      <c r="GVA244" s="60"/>
      <c r="GVB244" s="60"/>
      <c r="GVC244" s="60"/>
      <c r="GVD244" s="60"/>
      <c r="GVE244" s="60"/>
      <c r="GVF244" s="60"/>
      <c r="GVG244" s="60"/>
      <c r="GVH244" s="60"/>
      <c r="GVI244" s="60"/>
      <c r="GVJ244" s="60"/>
      <c r="GVK244" s="60"/>
      <c r="GVL244" s="60"/>
      <c r="GVM244" s="60"/>
      <c r="GVN244" s="60"/>
      <c r="GVO244" s="60"/>
      <c r="GVP244" s="60"/>
      <c r="GVQ244" s="60"/>
      <c r="GVR244" s="60"/>
      <c r="GVS244" s="60"/>
      <c r="GVT244" s="60"/>
      <c r="GVU244" s="60"/>
      <c r="GVV244" s="60"/>
      <c r="GVW244" s="60"/>
      <c r="GVX244" s="60"/>
      <c r="GVY244" s="60"/>
      <c r="GVZ244" s="60"/>
      <c r="GWA244" s="60"/>
      <c r="GWB244" s="60"/>
      <c r="GWC244" s="60"/>
      <c r="GWD244" s="60"/>
      <c r="GWE244" s="60"/>
      <c r="GWF244" s="60"/>
      <c r="GWG244" s="60"/>
      <c r="GWH244" s="60"/>
      <c r="GWI244" s="60"/>
      <c r="GWJ244" s="60"/>
      <c r="GWK244" s="60"/>
      <c r="GWL244" s="60"/>
      <c r="GWM244" s="60"/>
      <c r="GWN244" s="60"/>
      <c r="GWO244" s="60"/>
      <c r="GWP244" s="60"/>
      <c r="GWQ244" s="60"/>
      <c r="GWR244" s="60"/>
      <c r="GWS244" s="60"/>
      <c r="GWT244" s="60"/>
      <c r="GWU244" s="60"/>
      <c r="GWV244" s="60"/>
      <c r="GWW244" s="60"/>
      <c r="GWX244" s="60"/>
      <c r="GWY244" s="60"/>
      <c r="GWZ244" s="60"/>
      <c r="GXA244" s="60"/>
      <c r="GXB244" s="60"/>
      <c r="GXC244" s="60"/>
      <c r="GXD244" s="60"/>
      <c r="GXE244" s="60"/>
      <c r="GXF244" s="60"/>
      <c r="GXG244" s="60"/>
      <c r="GXH244" s="60"/>
      <c r="GXI244" s="60"/>
      <c r="GXJ244" s="60"/>
      <c r="GXK244" s="60"/>
      <c r="GXL244" s="60"/>
      <c r="GXM244" s="60"/>
      <c r="GXN244" s="60"/>
      <c r="GXO244" s="60"/>
      <c r="GXP244" s="60"/>
      <c r="GXQ244" s="60"/>
      <c r="GXR244" s="60"/>
      <c r="GXS244" s="60"/>
      <c r="GXT244" s="60"/>
      <c r="GXU244" s="60"/>
      <c r="GXV244" s="60"/>
      <c r="GXW244" s="60"/>
      <c r="GXX244" s="60"/>
      <c r="GXY244" s="60"/>
      <c r="GXZ244" s="60"/>
      <c r="GYA244" s="60"/>
      <c r="GYB244" s="60"/>
      <c r="GYC244" s="60"/>
      <c r="GYD244" s="60"/>
      <c r="GYE244" s="60"/>
      <c r="GYF244" s="60"/>
      <c r="GYG244" s="60"/>
      <c r="GYH244" s="60"/>
      <c r="GYI244" s="60"/>
      <c r="GYJ244" s="60"/>
      <c r="GYK244" s="60"/>
      <c r="GYL244" s="60"/>
      <c r="GYM244" s="60"/>
      <c r="GYN244" s="60"/>
      <c r="GYO244" s="60"/>
      <c r="GYP244" s="60"/>
      <c r="GYQ244" s="60"/>
      <c r="GYR244" s="60"/>
      <c r="GYS244" s="60"/>
      <c r="GYT244" s="60"/>
      <c r="GYU244" s="60"/>
      <c r="GYV244" s="60"/>
      <c r="GYW244" s="60"/>
      <c r="GYX244" s="60"/>
      <c r="GYY244" s="60"/>
      <c r="GYZ244" s="60"/>
      <c r="GZA244" s="60"/>
      <c r="GZB244" s="60"/>
      <c r="GZC244" s="60"/>
      <c r="GZD244" s="60"/>
      <c r="GZE244" s="60"/>
      <c r="GZF244" s="60"/>
      <c r="GZG244" s="60"/>
      <c r="GZH244" s="60"/>
      <c r="GZI244" s="60"/>
      <c r="GZJ244" s="60"/>
      <c r="GZK244" s="60"/>
      <c r="GZL244" s="60"/>
      <c r="GZM244" s="60"/>
      <c r="GZN244" s="60"/>
      <c r="GZO244" s="60"/>
      <c r="GZP244" s="60"/>
      <c r="GZQ244" s="60"/>
      <c r="GZR244" s="60"/>
      <c r="GZS244" s="60"/>
      <c r="GZT244" s="60"/>
      <c r="GZU244" s="60"/>
      <c r="GZV244" s="60"/>
      <c r="GZW244" s="60"/>
      <c r="GZX244" s="60"/>
      <c r="GZY244" s="60"/>
      <c r="GZZ244" s="60"/>
      <c r="HAA244" s="60"/>
      <c r="HAB244" s="60"/>
      <c r="HAC244" s="60"/>
      <c r="HAD244" s="60"/>
      <c r="HAE244" s="60"/>
      <c r="HAF244" s="60"/>
      <c r="HAG244" s="60"/>
      <c r="HAH244" s="60"/>
      <c r="HAI244" s="60"/>
      <c r="HAJ244" s="60"/>
      <c r="HAK244" s="60"/>
      <c r="HAL244" s="60"/>
      <c r="HAM244" s="60"/>
      <c r="HAN244" s="60"/>
      <c r="HAO244" s="60"/>
      <c r="HAP244" s="60"/>
      <c r="HAQ244" s="60"/>
      <c r="HAR244" s="60"/>
      <c r="HAS244" s="60"/>
      <c r="HAT244" s="60"/>
      <c r="HAU244" s="60"/>
      <c r="HAV244" s="60"/>
      <c r="HAW244" s="60"/>
      <c r="HAX244" s="60"/>
      <c r="HAY244" s="60"/>
      <c r="HAZ244" s="60"/>
      <c r="HBA244" s="60"/>
      <c r="HBB244" s="60"/>
      <c r="HBC244" s="60"/>
      <c r="HBD244" s="60"/>
      <c r="HBE244" s="60"/>
      <c r="HBF244" s="60"/>
      <c r="HBG244" s="60"/>
      <c r="HBH244" s="60"/>
      <c r="HBI244" s="60"/>
      <c r="HBJ244" s="60"/>
      <c r="HBK244" s="60"/>
      <c r="HBL244" s="60"/>
      <c r="HBM244" s="60"/>
      <c r="HBN244" s="60"/>
      <c r="HBO244" s="60"/>
      <c r="HBP244" s="60"/>
      <c r="HBQ244" s="60"/>
      <c r="HBR244" s="60"/>
      <c r="HBS244" s="60"/>
      <c r="HBT244" s="60"/>
      <c r="HBU244" s="60"/>
      <c r="HBV244" s="60"/>
      <c r="HBW244" s="60"/>
      <c r="HBX244" s="60"/>
      <c r="HBY244" s="60"/>
      <c r="HBZ244" s="60"/>
      <c r="HCA244" s="60"/>
      <c r="HCB244" s="60"/>
      <c r="HCC244" s="60"/>
      <c r="HCD244" s="60"/>
      <c r="HCE244" s="60"/>
      <c r="HCF244" s="60"/>
      <c r="HCG244" s="60"/>
      <c r="HCH244" s="60"/>
      <c r="HCI244" s="60"/>
      <c r="HCJ244" s="60"/>
      <c r="HCK244" s="60"/>
      <c r="HCL244" s="60"/>
      <c r="HCM244" s="60"/>
      <c r="HCN244" s="60"/>
      <c r="HCO244" s="60"/>
      <c r="HCP244" s="60"/>
      <c r="HCQ244" s="60"/>
      <c r="HCR244" s="60"/>
      <c r="HCS244" s="60"/>
      <c r="HCT244" s="60"/>
      <c r="HCU244" s="60"/>
      <c r="HCV244" s="60"/>
      <c r="HCW244" s="60"/>
      <c r="HCX244" s="60"/>
      <c r="HCY244" s="60"/>
      <c r="HCZ244" s="60"/>
      <c r="HDA244" s="60"/>
      <c r="HDB244" s="60"/>
      <c r="HDC244" s="60"/>
      <c r="HDD244" s="60"/>
      <c r="HDE244" s="60"/>
      <c r="HDF244" s="60"/>
      <c r="HDG244" s="60"/>
      <c r="HDH244" s="60"/>
      <c r="HDI244" s="60"/>
      <c r="HDJ244" s="60"/>
      <c r="HDK244" s="60"/>
      <c r="HDL244" s="60"/>
      <c r="HDM244" s="60"/>
      <c r="HDN244" s="60"/>
      <c r="HDO244" s="60"/>
      <c r="HDP244" s="60"/>
      <c r="HDQ244" s="60"/>
      <c r="HDR244" s="60"/>
      <c r="HDS244" s="60"/>
      <c r="HDT244" s="60"/>
      <c r="HDU244" s="60"/>
      <c r="HDV244" s="60"/>
      <c r="HDW244" s="60"/>
      <c r="HDX244" s="60"/>
      <c r="HDY244" s="60"/>
      <c r="HDZ244" s="60"/>
      <c r="HEA244" s="60"/>
      <c r="HEB244" s="60"/>
      <c r="HEC244" s="60"/>
      <c r="HED244" s="60"/>
      <c r="HEE244" s="60"/>
      <c r="HEF244" s="60"/>
      <c r="HEG244" s="60"/>
      <c r="HEH244" s="60"/>
      <c r="HEI244" s="60"/>
      <c r="HEJ244" s="60"/>
      <c r="HEK244" s="60"/>
      <c r="HEL244" s="60"/>
      <c r="HEM244" s="60"/>
      <c r="HEN244" s="60"/>
      <c r="HEO244" s="60"/>
      <c r="HEP244" s="60"/>
      <c r="HEQ244" s="60"/>
      <c r="HER244" s="60"/>
      <c r="HES244" s="60"/>
      <c r="HET244" s="60"/>
      <c r="HEU244" s="60"/>
      <c r="HEV244" s="60"/>
      <c r="HEW244" s="60"/>
      <c r="HEX244" s="60"/>
      <c r="HEY244" s="60"/>
      <c r="HEZ244" s="60"/>
      <c r="HFA244" s="60"/>
      <c r="HFB244" s="60"/>
      <c r="HFC244" s="60"/>
      <c r="HFD244" s="60"/>
      <c r="HFE244" s="60"/>
      <c r="HFF244" s="60"/>
      <c r="HFG244" s="60"/>
      <c r="HFH244" s="60"/>
      <c r="HFI244" s="60"/>
      <c r="HFJ244" s="60"/>
      <c r="HFK244" s="60"/>
      <c r="HFL244" s="60"/>
      <c r="HFM244" s="60"/>
      <c r="HFN244" s="60"/>
      <c r="HFO244" s="60"/>
      <c r="HFP244" s="60"/>
      <c r="HFQ244" s="60"/>
      <c r="HFR244" s="60"/>
      <c r="HFS244" s="60"/>
      <c r="HFT244" s="60"/>
      <c r="HFU244" s="60"/>
      <c r="HFV244" s="60"/>
      <c r="HFW244" s="60"/>
      <c r="HFX244" s="60"/>
      <c r="HFY244" s="60"/>
      <c r="HFZ244" s="60"/>
      <c r="HGA244" s="60"/>
      <c r="HGB244" s="60"/>
      <c r="HGC244" s="60"/>
      <c r="HGD244" s="60"/>
      <c r="HGE244" s="60"/>
      <c r="HGF244" s="60"/>
      <c r="HGG244" s="60"/>
      <c r="HGH244" s="60"/>
      <c r="HGI244" s="60"/>
      <c r="HGJ244" s="60"/>
      <c r="HGK244" s="60"/>
      <c r="HGL244" s="60"/>
      <c r="HGM244" s="60"/>
      <c r="HGN244" s="60"/>
      <c r="HGO244" s="60"/>
      <c r="HGP244" s="60"/>
      <c r="HGQ244" s="60"/>
      <c r="HGR244" s="60"/>
      <c r="HGS244" s="60"/>
      <c r="HGT244" s="60"/>
      <c r="HGU244" s="60"/>
      <c r="HGV244" s="60"/>
      <c r="HGW244" s="60"/>
      <c r="HGX244" s="60"/>
      <c r="HGY244" s="60"/>
      <c r="HGZ244" s="60"/>
      <c r="HHA244" s="60"/>
      <c r="HHB244" s="60"/>
      <c r="HHC244" s="60"/>
      <c r="HHD244" s="60"/>
      <c r="HHE244" s="60"/>
      <c r="HHF244" s="60"/>
      <c r="HHG244" s="60"/>
      <c r="HHH244" s="60"/>
      <c r="HHI244" s="60"/>
      <c r="HHJ244" s="60"/>
      <c r="HHK244" s="60"/>
      <c r="HHL244" s="60"/>
      <c r="HHM244" s="60"/>
      <c r="HHN244" s="60"/>
      <c r="HHO244" s="60"/>
      <c r="HHP244" s="60"/>
      <c r="HHQ244" s="60"/>
      <c r="HHR244" s="60"/>
      <c r="HHS244" s="60"/>
      <c r="HHT244" s="60"/>
      <c r="HHU244" s="60"/>
      <c r="HHV244" s="60"/>
      <c r="HHW244" s="60"/>
      <c r="HHX244" s="60"/>
      <c r="HHY244" s="60"/>
      <c r="HHZ244" s="60"/>
      <c r="HIA244" s="60"/>
      <c r="HIB244" s="60"/>
      <c r="HIC244" s="60"/>
      <c r="HID244" s="60"/>
      <c r="HIE244" s="60"/>
      <c r="HIF244" s="60"/>
      <c r="HIG244" s="60"/>
      <c r="HIH244" s="60"/>
      <c r="HII244" s="60"/>
      <c r="HIJ244" s="60"/>
      <c r="HIK244" s="60"/>
      <c r="HIL244" s="60"/>
      <c r="HIM244" s="60"/>
      <c r="HIN244" s="60"/>
      <c r="HIO244" s="60"/>
      <c r="HIP244" s="60"/>
      <c r="HIQ244" s="60"/>
      <c r="HIR244" s="60"/>
      <c r="HIS244" s="60"/>
      <c r="HIT244" s="60"/>
      <c r="HIU244" s="60"/>
      <c r="HIV244" s="60"/>
      <c r="HIW244" s="60"/>
      <c r="HIX244" s="60"/>
      <c r="HIY244" s="60"/>
      <c r="HIZ244" s="60"/>
      <c r="HJA244" s="60"/>
      <c r="HJB244" s="60"/>
      <c r="HJC244" s="60"/>
      <c r="HJD244" s="60"/>
      <c r="HJE244" s="60"/>
      <c r="HJF244" s="60"/>
      <c r="HJG244" s="60"/>
      <c r="HJH244" s="60"/>
      <c r="HJI244" s="60"/>
      <c r="HJJ244" s="60"/>
      <c r="HJK244" s="60"/>
      <c r="HJL244" s="60"/>
      <c r="HJM244" s="60"/>
      <c r="HJN244" s="60"/>
      <c r="HJO244" s="60"/>
      <c r="HJP244" s="60"/>
      <c r="HJQ244" s="60"/>
      <c r="HJR244" s="60"/>
      <c r="HJS244" s="60"/>
      <c r="HJT244" s="60"/>
      <c r="HJU244" s="60"/>
      <c r="HJV244" s="60"/>
      <c r="HJW244" s="60"/>
      <c r="HJX244" s="60"/>
      <c r="HJY244" s="60"/>
      <c r="HJZ244" s="60"/>
      <c r="HKA244" s="60"/>
      <c r="HKB244" s="60"/>
      <c r="HKC244" s="60"/>
      <c r="HKD244" s="60"/>
      <c r="HKE244" s="60"/>
      <c r="HKF244" s="60"/>
      <c r="HKG244" s="60"/>
      <c r="HKH244" s="60"/>
      <c r="HKI244" s="60"/>
      <c r="HKJ244" s="60"/>
      <c r="HKK244" s="60"/>
      <c r="HKL244" s="60"/>
      <c r="HKM244" s="60"/>
      <c r="HKN244" s="60"/>
      <c r="HKO244" s="60"/>
      <c r="HKP244" s="60"/>
      <c r="HKQ244" s="60"/>
      <c r="HKR244" s="60"/>
      <c r="HKS244" s="60"/>
      <c r="HKT244" s="60"/>
      <c r="HKU244" s="60"/>
      <c r="HKV244" s="60"/>
      <c r="HKW244" s="60"/>
      <c r="HKX244" s="60"/>
      <c r="HKY244" s="60"/>
      <c r="HKZ244" s="60"/>
      <c r="HLA244" s="60"/>
      <c r="HLB244" s="60"/>
      <c r="HLC244" s="60"/>
      <c r="HLD244" s="60"/>
      <c r="HLE244" s="60"/>
      <c r="HLF244" s="60"/>
      <c r="HLG244" s="60"/>
      <c r="HLH244" s="60"/>
      <c r="HLI244" s="60"/>
      <c r="HLJ244" s="60"/>
      <c r="HLK244" s="60"/>
      <c r="HLL244" s="60"/>
      <c r="HLM244" s="60"/>
      <c r="HLN244" s="60"/>
      <c r="HLO244" s="60"/>
      <c r="HLP244" s="60"/>
      <c r="HLQ244" s="60"/>
      <c r="HLR244" s="60"/>
      <c r="HLS244" s="60"/>
      <c r="HLT244" s="60"/>
      <c r="HLU244" s="60"/>
      <c r="HLV244" s="60"/>
      <c r="HLW244" s="60"/>
      <c r="HLX244" s="60"/>
      <c r="HLY244" s="60"/>
      <c r="HLZ244" s="60"/>
      <c r="HMA244" s="60"/>
      <c r="HMB244" s="60"/>
      <c r="HMC244" s="60"/>
      <c r="HMD244" s="60"/>
      <c r="HME244" s="60"/>
      <c r="HMF244" s="60"/>
      <c r="HMG244" s="60"/>
      <c r="HMH244" s="60"/>
      <c r="HMI244" s="60"/>
      <c r="HMJ244" s="60"/>
      <c r="HMK244" s="60"/>
      <c r="HML244" s="60"/>
      <c r="HMM244" s="60"/>
      <c r="HMN244" s="60"/>
      <c r="HMO244" s="60"/>
      <c r="HMP244" s="60"/>
      <c r="HMQ244" s="60"/>
      <c r="HMR244" s="60"/>
      <c r="HMS244" s="60"/>
      <c r="HMT244" s="60"/>
      <c r="HMU244" s="60"/>
      <c r="HMV244" s="60"/>
      <c r="HMW244" s="60"/>
      <c r="HMX244" s="60"/>
      <c r="HMY244" s="60"/>
      <c r="HMZ244" s="60"/>
      <c r="HNA244" s="60"/>
      <c r="HNB244" s="60"/>
      <c r="HNC244" s="60"/>
      <c r="HND244" s="60"/>
      <c r="HNE244" s="60"/>
      <c r="HNF244" s="60"/>
      <c r="HNG244" s="60"/>
      <c r="HNH244" s="60"/>
      <c r="HNI244" s="60"/>
      <c r="HNJ244" s="60"/>
      <c r="HNK244" s="60"/>
      <c r="HNL244" s="60"/>
      <c r="HNM244" s="60"/>
      <c r="HNN244" s="60"/>
      <c r="HNO244" s="60"/>
      <c r="HNP244" s="60"/>
      <c r="HNQ244" s="60"/>
      <c r="HNR244" s="60"/>
      <c r="HNS244" s="60"/>
      <c r="HNT244" s="60"/>
      <c r="HNU244" s="60"/>
      <c r="HNV244" s="60"/>
      <c r="HNW244" s="60"/>
      <c r="HNX244" s="60"/>
      <c r="HNY244" s="60"/>
      <c r="HNZ244" s="60"/>
      <c r="HOA244" s="60"/>
      <c r="HOB244" s="60"/>
      <c r="HOC244" s="60"/>
      <c r="HOD244" s="60"/>
      <c r="HOE244" s="60"/>
      <c r="HOF244" s="60"/>
      <c r="HOG244" s="60"/>
      <c r="HOH244" s="60"/>
      <c r="HOI244" s="60"/>
      <c r="HOJ244" s="60"/>
      <c r="HOK244" s="60"/>
      <c r="HOL244" s="60"/>
      <c r="HOM244" s="60"/>
      <c r="HON244" s="60"/>
      <c r="HOO244" s="60"/>
      <c r="HOP244" s="60"/>
      <c r="HOQ244" s="60"/>
      <c r="HOR244" s="60"/>
      <c r="HOS244" s="60"/>
      <c r="HOT244" s="60"/>
      <c r="HOU244" s="60"/>
      <c r="HOV244" s="60"/>
      <c r="HOW244" s="60"/>
      <c r="HOX244" s="60"/>
      <c r="HOY244" s="60"/>
      <c r="HOZ244" s="60"/>
      <c r="HPA244" s="60"/>
      <c r="HPB244" s="60"/>
      <c r="HPC244" s="60"/>
      <c r="HPD244" s="60"/>
      <c r="HPE244" s="60"/>
      <c r="HPF244" s="60"/>
      <c r="HPG244" s="60"/>
      <c r="HPH244" s="60"/>
      <c r="HPI244" s="60"/>
      <c r="HPJ244" s="60"/>
      <c r="HPK244" s="60"/>
      <c r="HPL244" s="60"/>
      <c r="HPM244" s="60"/>
      <c r="HPN244" s="60"/>
      <c r="HPO244" s="60"/>
      <c r="HPP244" s="60"/>
      <c r="HPQ244" s="60"/>
      <c r="HPR244" s="60"/>
      <c r="HPS244" s="60"/>
      <c r="HPT244" s="60"/>
      <c r="HPU244" s="60"/>
      <c r="HPV244" s="60"/>
      <c r="HPW244" s="60"/>
      <c r="HPX244" s="60"/>
      <c r="HPY244" s="60"/>
      <c r="HPZ244" s="60"/>
      <c r="HQA244" s="60"/>
      <c r="HQB244" s="60"/>
      <c r="HQC244" s="60"/>
      <c r="HQD244" s="60"/>
      <c r="HQE244" s="60"/>
      <c r="HQF244" s="60"/>
      <c r="HQG244" s="60"/>
      <c r="HQH244" s="60"/>
      <c r="HQI244" s="60"/>
      <c r="HQJ244" s="60"/>
      <c r="HQK244" s="60"/>
      <c r="HQL244" s="60"/>
      <c r="HQM244" s="60"/>
      <c r="HQN244" s="60"/>
      <c r="HQO244" s="60"/>
      <c r="HQP244" s="60"/>
      <c r="HQQ244" s="60"/>
      <c r="HQR244" s="60"/>
      <c r="HQS244" s="60"/>
      <c r="HQT244" s="60"/>
      <c r="HQU244" s="60"/>
      <c r="HQV244" s="60"/>
      <c r="HQW244" s="60"/>
      <c r="HQX244" s="60"/>
      <c r="HQY244" s="60"/>
      <c r="HQZ244" s="60"/>
      <c r="HRA244" s="60"/>
      <c r="HRB244" s="60"/>
      <c r="HRC244" s="60"/>
      <c r="HRD244" s="60"/>
      <c r="HRE244" s="60"/>
      <c r="HRF244" s="60"/>
      <c r="HRG244" s="60"/>
      <c r="HRH244" s="60"/>
      <c r="HRI244" s="60"/>
      <c r="HRJ244" s="60"/>
      <c r="HRK244" s="60"/>
      <c r="HRL244" s="60"/>
      <c r="HRM244" s="60"/>
      <c r="HRN244" s="60"/>
      <c r="HRO244" s="60"/>
      <c r="HRP244" s="60"/>
      <c r="HRQ244" s="60"/>
      <c r="HRR244" s="60"/>
      <c r="HRS244" s="60"/>
      <c r="HRT244" s="60"/>
      <c r="HRU244" s="60"/>
      <c r="HRV244" s="60"/>
      <c r="HRW244" s="60"/>
      <c r="HRX244" s="60"/>
      <c r="HRY244" s="60"/>
      <c r="HRZ244" s="60"/>
      <c r="HSA244" s="60"/>
      <c r="HSB244" s="60"/>
      <c r="HSC244" s="60"/>
      <c r="HSD244" s="60"/>
      <c r="HSE244" s="60"/>
      <c r="HSF244" s="60"/>
      <c r="HSG244" s="60"/>
      <c r="HSH244" s="60"/>
      <c r="HSI244" s="60"/>
      <c r="HSJ244" s="60"/>
      <c r="HSK244" s="60"/>
      <c r="HSL244" s="60"/>
      <c r="HSM244" s="60"/>
      <c r="HSN244" s="60"/>
      <c r="HSO244" s="60"/>
      <c r="HSP244" s="60"/>
      <c r="HSQ244" s="60"/>
      <c r="HSR244" s="60"/>
      <c r="HSS244" s="60"/>
      <c r="HST244" s="60"/>
      <c r="HSU244" s="60"/>
      <c r="HSV244" s="60"/>
      <c r="HSW244" s="60"/>
      <c r="HSX244" s="60"/>
      <c r="HSY244" s="60"/>
      <c r="HSZ244" s="60"/>
      <c r="HTA244" s="60"/>
      <c r="HTB244" s="60"/>
      <c r="HTC244" s="60"/>
      <c r="HTD244" s="60"/>
      <c r="HTE244" s="60"/>
      <c r="HTF244" s="60"/>
      <c r="HTG244" s="60"/>
      <c r="HTH244" s="60"/>
      <c r="HTI244" s="60"/>
      <c r="HTJ244" s="60"/>
      <c r="HTK244" s="60"/>
      <c r="HTL244" s="60"/>
      <c r="HTM244" s="60"/>
      <c r="HTN244" s="60"/>
      <c r="HTO244" s="60"/>
      <c r="HTP244" s="60"/>
      <c r="HTQ244" s="60"/>
      <c r="HTR244" s="60"/>
      <c r="HTS244" s="60"/>
      <c r="HTT244" s="60"/>
      <c r="HTU244" s="60"/>
      <c r="HTV244" s="60"/>
      <c r="HTW244" s="60"/>
      <c r="HTX244" s="60"/>
      <c r="HTY244" s="60"/>
      <c r="HTZ244" s="60"/>
      <c r="HUA244" s="60"/>
      <c r="HUB244" s="60"/>
      <c r="HUC244" s="60"/>
      <c r="HUD244" s="60"/>
      <c r="HUE244" s="60"/>
      <c r="HUF244" s="60"/>
      <c r="HUG244" s="60"/>
      <c r="HUH244" s="60"/>
      <c r="HUI244" s="60"/>
      <c r="HUJ244" s="60"/>
      <c r="HUK244" s="60"/>
      <c r="HUL244" s="60"/>
      <c r="HUM244" s="60"/>
      <c r="HUN244" s="60"/>
      <c r="HUO244" s="60"/>
      <c r="HUP244" s="60"/>
      <c r="HUQ244" s="60"/>
      <c r="HUR244" s="60"/>
      <c r="HUS244" s="60"/>
      <c r="HUT244" s="60"/>
      <c r="HUU244" s="60"/>
      <c r="HUV244" s="60"/>
      <c r="HUW244" s="60"/>
      <c r="HUX244" s="60"/>
      <c r="HUY244" s="60"/>
      <c r="HUZ244" s="60"/>
      <c r="HVA244" s="60"/>
      <c r="HVB244" s="60"/>
      <c r="HVC244" s="60"/>
      <c r="HVD244" s="60"/>
      <c r="HVE244" s="60"/>
      <c r="HVF244" s="60"/>
      <c r="HVG244" s="60"/>
      <c r="HVH244" s="60"/>
      <c r="HVI244" s="60"/>
      <c r="HVJ244" s="60"/>
      <c r="HVK244" s="60"/>
      <c r="HVL244" s="60"/>
      <c r="HVM244" s="60"/>
      <c r="HVN244" s="60"/>
      <c r="HVO244" s="60"/>
      <c r="HVP244" s="60"/>
      <c r="HVQ244" s="60"/>
      <c r="HVR244" s="60"/>
      <c r="HVS244" s="60"/>
      <c r="HVT244" s="60"/>
      <c r="HVU244" s="60"/>
      <c r="HVV244" s="60"/>
      <c r="HVW244" s="60"/>
      <c r="HVX244" s="60"/>
      <c r="HVY244" s="60"/>
      <c r="HVZ244" s="60"/>
      <c r="HWA244" s="60"/>
      <c r="HWB244" s="60"/>
      <c r="HWC244" s="60"/>
      <c r="HWD244" s="60"/>
      <c r="HWE244" s="60"/>
      <c r="HWF244" s="60"/>
      <c r="HWG244" s="60"/>
      <c r="HWH244" s="60"/>
      <c r="HWI244" s="60"/>
      <c r="HWJ244" s="60"/>
      <c r="HWK244" s="60"/>
      <c r="HWL244" s="60"/>
      <c r="HWM244" s="60"/>
      <c r="HWN244" s="60"/>
      <c r="HWO244" s="60"/>
      <c r="HWP244" s="60"/>
      <c r="HWQ244" s="60"/>
      <c r="HWR244" s="60"/>
      <c r="HWS244" s="60"/>
      <c r="HWT244" s="60"/>
      <c r="HWU244" s="60"/>
      <c r="HWV244" s="60"/>
      <c r="HWW244" s="60"/>
      <c r="HWX244" s="60"/>
      <c r="HWY244" s="60"/>
      <c r="HWZ244" s="60"/>
      <c r="HXA244" s="60"/>
      <c r="HXB244" s="60"/>
      <c r="HXC244" s="60"/>
      <c r="HXD244" s="60"/>
      <c r="HXE244" s="60"/>
      <c r="HXF244" s="60"/>
      <c r="HXG244" s="60"/>
      <c r="HXH244" s="60"/>
      <c r="HXI244" s="60"/>
      <c r="HXJ244" s="60"/>
      <c r="HXK244" s="60"/>
      <c r="HXL244" s="60"/>
      <c r="HXM244" s="60"/>
      <c r="HXN244" s="60"/>
      <c r="HXO244" s="60"/>
      <c r="HXP244" s="60"/>
      <c r="HXQ244" s="60"/>
      <c r="HXR244" s="60"/>
      <c r="HXS244" s="60"/>
      <c r="HXT244" s="60"/>
      <c r="HXU244" s="60"/>
      <c r="HXV244" s="60"/>
      <c r="HXW244" s="60"/>
      <c r="HXX244" s="60"/>
      <c r="HXY244" s="60"/>
      <c r="HXZ244" s="60"/>
      <c r="HYA244" s="60"/>
      <c r="HYB244" s="60"/>
      <c r="HYC244" s="60"/>
      <c r="HYD244" s="60"/>
      <c r="HYE244" s="60"/>
      <c r="HYF244" s="60"/>
      <c r="HYG244" s="60"/>
      <c r="HYH244" s="60"/>
      <c r="HYI244" s="60"/>
      <c r="HYJ244" s="60"/>
      <c r="HYK244" s="60"/>
      <c r="HYL244" s="60"/>
      <c r="HYM244" s="60"/>
      <c r="HYN244" s="60"/>
      <c r="HYO244" s="60"/>
      <c r="HYP244" s="60"/>
      <c r="HYQ244" s="60"/>
      <c r="HYR244" s="60"/>
      <c r="HYS244" s="60"/>
      <c r="HYT244" s="60"/>
      <c r="HYU244" s="60"/>
      <c r="HYV244" s="60"/>
      <c r="HYW244" s="60"/>
      <c r="HYX244" s="60"/>
      <c r="HYY244" s="60"/>
      <c r="HYZ244" s="60"/>
      <c r="HZA244" s="60"/>
      <c r="HZB244" s="60"/>
      <c r="HZC244" s="60"/>
      <c r="HZD244" s="60"/>
      <c r="HZE244" s="60"/>
      <c r="HZF244" s="60"/>
      <c r="HZG244" s="60"/>
      <c r="HZH244" s="60"/>
      <c r="HZI244" s="60"/>
      <c r="HZJ244" s="60"/>
      <c r="HZK244" s="60"/>
      <c r="HZL244" s="60"/>
      <c r="HZM244" s="60"/>
      <c r="HZN244" s="60"/>
      <c r="HZO244" s="60"/>
      <c r="HZP244" s="60"/>
      <c r="HZQ244" s="60"/>
      <c r="HZR244" s="60"/>
      <c r="HZS244" s="60"/>
      <c r="HZT244" s="60"/>
      <c r="HZU244" s="60"/>
      <c r="HZV244" s="60"/>
      <c r="HZW244" s="60"/>
      <c r="HZX244" s="60"/>
      <c r="HZY244" s="60"/>
      <c r="HZZ244" s="60"/>
      <c r="IAA244" s="60"/>
      <c r="IAB244" s="60"/>
      <c r="IAC244" s="60"/>
      <c r="IAD244" s="60"/>
      <c r="IAE244" s="60"/>
      <c r="IAF244" s="60"/>
      <c r="IAG244" s="60"/>
      <c r="IAH244" s="60"/>
      <c r="IAI244" s="60"/>
      <c r="IAJ244" s="60"/>
      <c r="IAK244" s="60"/>
      <c r="IAL244" s="60"/>
      <c r="IAM244" s="60"/>
      <c r="IAN244" s="60"/>
      <c r="IAO244" s="60"/>
      <c r="IAP244" s="60"/>
      <c r="IAQ244" s="60"/>
      <c r="IAR244" s="60"/>
      <c r="IAS244" s="60"/>
      <c r="IAT244" s="60"/>
      <c r="IAU244" s="60"/>
      <c r="IAV244" s="60"/>
      <c r="IAW244" s="60"/>
      <c r="IAX244" s="60"/>
      <c r="IAY244" s="60"/>
      <c r="IAZ244" s="60"/>
      <c r="IBA244" s="60"/>
      <c r="IBB244" s="60"/>
      <c r="IBC244" s="60"/>
      <c r="IBD244" s="60"/>
      <c r="IBE244" s="60"/>
      <c r="IBF244" s="60"/>
      <c r="IBG244" s="60"/>
      <c r="IBH244" s="60"/>
      <c r="IBI244" s="60"/>
      <c r="IBJ244" s="60"/>
      <c r="IBK244" s="60"/>
      <c r="IBL244" s="60"/>
      <c r="IBM244" s="60"/>
      <c r="IBN244" s="60"/>
      <c r="IBO244" s="60"/>
      <c r="IBP244" s="60"/>
      <c r="IBQ244" s="60"/>
      <c r="IBR244" s="60"/>
      <c r="IBS244" s="60"/>
      <c r="IBT244" s="60"/>
      <c r="IBU244" s="60"/>
      <c r="IBV244" s="60"/>
      <c r="IBW244" s="60"/>
      <c r="IBX244" s="60"/>
      <c r="IBY244" s="60"/>
      <c r="IBZ244" s="60"/>
      <c r="ICA244" s="60"/>
      <c r="ICB244" s="60"/>
      <c r="ICC244" s="60"/>
      <c r="ICD244" s="60"/>
      <c r="ICE244" s="60"/>
      <c r="ICF244" s="60"/>
      <c r="ICG244" s="60"/>
      <c r="ICH244" s="60"/>
      <c r="ICI244" s="60"/>
      <c r="ICJ244" s="60"/>
      <c r="ICK244" s="60"/>
      <c r="ICL244" s="60"/>
      <c r="ICM244" s="60"/>
      <c r="ICN244" s="60"/>
      <c r="ICO244" s="60"/>
      <c r="ICP244" s="60"/>
      <c r="ICQ244" s="60"/>
      <c r="ICR244" s="60"/>
      <c r="ICS244" s="60"/>
      <c r="ICT244" s="60"/>
      <c r="ICU244" s="60"/>
      <c r="ICV244" s="60"/>
      <c r="ICW244" s="60"/>
      <c r="ICX244" s="60"/>
      <c r="ICY244" s="60"/>
      <c r="ICZ244" s="60"/>
      <c r="IDA244" s="60"/>
      <c r="IDB244" s="60"/>
      <c r="IDC244" s="60"/>
      <c r="IDD244" s="60"/>
      <c r="IDE244" s="60"/>
      <c r="IDF244" s="60"/>
      <c r="IDG244" s="60"/>
      <c r="IDH244" s="60"/>
      <c r="IDI244" s="60"/>
      <c r="IDJ244" s="60"/>
      <c r="IDK244" s="60"/>
      <c r="IDL244" s="60"/>
      <c r="IDM244" s="60"/>
      <c r="IDN244" s="60"/>
      <c r="IDO244" s="60"/>
      <c r="IDP244" s="60"/>
      <c r="IDQ244" s="60"/>
      <c r="IDR244" s="60"/>
      <c r="IDS244" s="60"/>
      <c r="IDT244" s="60"/>
      <c r="IDU244" s="60"/>
      <c r="IDV244" s="60"/>
      <c r="IDW244" s="60"/>
      <c r="IDX244" s="60"/>
      <c r="IDY244" s="60"/>
      <c r="IDZ244" s="60"/>
      <c r="IEA244" s="60"/>
      <c r="IEB244" s="60"/>
      <c r="IEC244" s="60"/>
      <c r="IED244" s="60"/>
      <c r="IEE244" s="60"/>
      <c r="IEF244" s="60"/>
      <c r="IEG244" s="60"/>
      <c r="IEH244" s="60"/>
      <c r="IEI244" s="60"/>
      <c r="IEJ244" s="60"/>
      <c r="IEK244" s="60"/>
      <c r="IEL244" s="60"/>
      <c r="IEM244" s="60"/>
      <c r="IEN244" s="60"/>
      <c r="IEO244" s="60"/>
      <c r="IEP244" s="60"/>
      <c r="IEQ244" s="60"/>
      <c r="IER244" s="60"/>
      <c r="IES244" s="60"/>
      <c r="IET244" s="60"/>
      <c r="IEU244" s="60"/>
      <c r="IEV244" s="60"/>
      <c r="IEW244" s="60"/>
      <c r="IEX244" s="60"/>
      <c r="IEY244" s="60"/>
      <c r="IEZ244" s="60"/>
      <c r="IFA244" s="60"/>
      <c r="IFB244" s="60"/>
      <c r="IFC244" s="60"/>
      <c r="IFD244" s="60"/>
      <c r="IFE244" s="60"/>
      <c r="IFF244" s="60"/>
      <c r="IFG244" s="60"/>
      <c r="IFH244" s="60"/>
      <c r="IFI244" s="60"/>
      <c r="IFJ244" s="60"/>
      <c r="IFK244" s="60"/>
      <c r="IFL244" s="60"/>
      <c r="IFM244" s="60"/>
      <c r="IFN244" s="60"/>
      <c r="IFO244" s="60"/>
      <c r="IFP244" s="60"/>
      <c r="IFQ244" s="60"/>
      <c r="IFR244" s="60"/>
      <c r="IFS244" s="60"/>
      <c r="IFT244" s="60"/>
      <c r="IFU244" s="60"/>
      <c r="IFV244" s="60"/>
      <c r="IFW244" s="60"/>
      <c r="IFX244" s="60"/>
      <c r="IFY244" s="60"/>
      <c r="IFZ244" s="60"/>
      <c r="IGA244" s="60"/>
      <c r="IGB244" s="60"/>
      <c r="IGC244" s="60"/>
      <c r="IGD244" s="60"/>
      <c r="IGE244" s="60"/>
      <c r="IGF244" s="60"/>
      <c r="IGG244" s="60"/>
      <c r="IGH244" s="60"/>
      <c r="IGI244" s="60"/>
      <c r="IGJ244" s="60"/>
      <c r="IGK244" s="60"/>
      <c r="IGL244" s="60"/>
      <c r="IGM244" s="60"/>
      <c r="IGN244" s="60"/>
      <c r="IGO244" s="60"/>
      <c r="IGP244" s="60"/>
      <c r="IGQ244" s="60"/>
      <c r="IGR244" s="60"/>
      <c r="IGS244" s="60"/>
      <c r="IGT244" s="60"/>
      <c r="IGU244" s="60"/>
      <c r="IGV244" s="60"/>
      <c r="IGW244" s="60"/>
      <c r="IGX244" s="60"/>
      <c r="IGY244" s="60"/>
      <c r="IGZ244" s="60"/>
      <c r="IHA244" s="60"/>
      <c r="IHB244" s="60"/>
      <c r="IHC244" s="60"/>
      <c r="IHD244" s="60"/>
      <c r="IHE244" s="60"/>
      <c r="IHF244" s="60"/>
      <c r="IHG244" s="60"/>
      <c r="IHH244" s="60"/>
      <c r="IHI244" s="60"/>
      <c r="IHJ244" s="60"/>
      <c r="IHK244" s="60"/>
      <c r="IHL244" s="60"/>
      <c r="IHM244" s="60"/>
      <c r="IHN244" s="60"/>
      <c r="IHO244" s="60"/>
      <c r="IHP244" s="60"/>
      <c r="IHQ244" s="60"/>
      <c r="IHR244" s="60"/>
      <c r="IHS244" s="60"/>
      <c r="IHT244" s="60"/>
      <c r="IHU244" s="60"/>
      <c r="IHV244" s="60"/>
      <c r="IHW244" s="60"/>
      <c r="IHX244" s="60"/>
      <c r="IHY244" s="60"/>
      <c r="IHZ244" s="60"/>
      <c r="IIA244" s="60"/>
      <c r="IIB244" s="60"/>
      <c r="IIC244" s="60"/>
      <c r="IID244" s="60"/>
      <c r="IIE244" s="60"/>
      <c r="IIF244" s="60"/>
      <c r="IIG244" s="60"/>
      <c r="IIH244" s="60"/>
      <c r="III244" s="60"/>
      <c r="IIJ244" s="60"/>
      <c r="IIK244" s="60"/>
      <c r="IIL244" s="60"/>
      <c r="IIM244" s="60"/>
      <c r="IIN244" s="60"/>
      <c r="IIO244" s="60"/>
      <c r="IIP244" s="60"/>
      <c r="IIQ244" s="60"/>
      <c r="IIR244" s="60"/>
      <c r="IIS244" s="60"/>
      <c r="IIT244" s="60"/>
      <c r="IIU244" s="60"/>
      <c r="IIV244" s="60"/>
      <c r="IIW244" s="60"/>
      <c r="IIX244" s="60"/>
      <c r="IIY244" s="60"/>
      <c r="IIZ244" s="60"/>
      <c r="IJA244" s="60"/>
      <c r="IJB244" s="60"/>
      <c r="IJC244" s="60"/>
      <c r="IJD244" s="60"/>
      <c r="IJE244" s="60"/>
      <c r="IJF244" s="60"/>
      <c r="IJG244" s="60"/>
      <c r="IJH244" s="60"/>
      <c r="IJI244" s="60"/>
      <c r="IJJ244" s="60"/>
      <c r="IJK244" s="60"/>
      <c r="IJL244" s="60"/>
      <c r="IJM244" s="60"/>
      <c r="IJN244" s="60"/>
      <c r="IJO244" s="60"/>
      <c r="IJP244" s="60"/>
      <c r="IJQ244" s="60"/>
      <c r="IJR244" s="60"/>
      <c r="IJS244" s="60"/>
      <c r="IJT244" s="60"/>
      <c r="IJU244" s="60"/>
      <c r="IJV244" s="60"/>
      <c r="IJW244" s="60"/>
      <c r="IJX244" s="60"/>
      <c r="IJY244" s="60"/>
      <c r="IJZ244" s="60"/>
      <c r="IKA244" s="60"/>
      <c r="IKB244" s="60"/>
      <c r="IKC244" s="60"/>
      <c r="IKD244" s="60"/>
      <c r="IKE244" s="60"/>
      <c r="IKF244" s="60"/>
      <c r="IKG244" s="60"/>
      <c r="IKH244" s="60"/>
      <c r="IKI244" s="60"/>
      <c r="IKJ244" s="60"/>
      <c r="IKK244" s="60"/>
      <c r="IKL244" s="60"/>
      <c r="IKM244" s="60"/>
      <c r="IKN244" s="60"/>
      <c r="IKO244" s="60"/>
      <c r="IKP244" s="60"/>
      <c r="IKQ244" s="60"/>
      <c r="IKR244" s="60"/>
      <c r="IKS244" s="60"/>
      <c r="IKT244" s="60"/>
      <c r="IKU244" s="60"/>
      <c r="IKV244" s="60"/>
      <c r="IKW244" s="60"/>
      <c r="IKX244" s="60"/>
      <c r="IKY244" s="60"/>
      <c r="IKZ244" s="60"/>
      <c r="ILA244" s="60"/>
      <c r="ILB244" s="60"/>
      <c r="ILC244" s="60"/>
      <c r="ILD244" s="60"/>
      <c r="ILE244" s="60"/>
      <c r="ILF244" s="60"/>
      <c r="ILG244" s="60"/>
      <c r="ILH244" s="60"/>
      <c r="ILI244" s="60"/>
      <c r="ILJ244" s="60"/>
      <c r="ILK244" s="60"/>
      <c r="ILL244" s="60"/>
      <c r="ILM244" s="60"/>
      <c r="ILN244" s="60"/>
      <c r="ILO244" s="60"/>
      <c r="ILP244" s="60"/>
      <c r="ILQ244" s="60"/>
      <c r="ILR244" s="60"/>
      <c r="ILS244" s="60"/>
      <c r="ILT244" s="60"/>
      <c r="ILU244" s="60"/>
      <c r="ILV244" s="60"/>
      <c r="ILW244" s="60"/>
      <c r="ILX244" s="60"/>
      <c r="ILY244" s="60"/>
      <c r="ILZ244" s="60"/>
      <c r="IMA244" s="60"/>
      <c r="IMB244" s="60"/>
      <c r="IMC244" s="60"/>
      <c r="IMD244" s="60"/>
      <c r="IME244" s="60"/>
      <c r="IMF244" s="60"/>
      <c r="IMG244" s="60"/>
      <c r="IMH244" s="60"/>
      <c r="IMI244" s="60"/>
      <c r="IMJ244" s="60"/>
      <c r="IMK244" s="60"/>
      <c r="IML244" s="60"/>
      <c r="IMM244" s="60"/>
      <c r="IMN244" s="60"/>
      <c r="IMO244" s="60"/>
      <c r="IMP244" s="60"/>
      <c r="IMQ244" s="60"/>
      <c r="IMR244" s="60"/>
      <c r="IMS244" s="60"/>
      <c r="IMT244" s="60"/>
      <c r="IMU244" s="60"/>
      <c r="IMV244" s="60"/>
      <c r="IMW244" s="60"/>
      <c r="IMX244" s="60"/>
      <c r="IMY244" s="60"/>
      <c r="IMZ244" s="60"/>
      <c r="INA244" s="60"/>
      <c r="INB244" s="60"/>
      <c r="INC244" s="60"/>
      <c r="IND244" s="60"/>
      <c r="INE244" s="60"/>
      <c r="INF244" s="60"/>
      <c r="ING244" s="60"/>
      <c r="INH244" s="60"/>
      <c r="INI244" s="60"/>
      <c r="INJ244" s="60"/>
      <c r="INK244" s="60"/>
      <c r="INL244" s="60"/>
      <c r="INM244" s="60"/>
      <c r="INN244" s="60"/>
      <c r="INO244" s="60"/>
      <c r="INP244" s="60"/>
      <c r="INQ244" s="60"/>
      <c r="INR244" s="60"/>
      <c r="INS244" s="60"/>
      <c r="INT244" s="60"/>
      <c r="INU244" s="60"/>
      <c r="INV244" s="60"/>
      <c r="INW244" s="60"/>
      <c r="INX244" s="60"/>
      <c r="INY244" s="60"/>
      <c r="INZ244" s="60"/>
      <c r="IOA244" s="60"/>
      <c r="IOB244" s="60"/>
      <c r="IOC244" s="60"/>
      <c r="IOD244" s="60"/>
      <c r="IOE244" s="60"/>
      <c r="IOF244" s="60"/>
      <c r="IOG244" s="60"/>
      <c r="IOH244" s="60"/>
      <c r="IOI244" s="60"/>
      <c r="IOJ244" s="60"/>
      <c r="IOK244" s="60"/>
      <c r="IOL244" s="60"/>
      <c r="IOM244" s="60"/>
      <c r="ION244" s="60"/>
      <c r="IOO244" s="60"/>
      <c r="IOP244" s="60"/>
      <c r="IOQ244" s="60"/>
      <c r="IOR244" s="60"/>
      <c r="IOS244" s="60"/>
      <c r="IOT244" s="60"/>
      <c r="IOU244" s="60"/>
      <c r="IOV244" s="60"/>
      <c r="IOW244" s="60"/>
      <c r="IOX244" s="60"/>
      <c r="IOY244" s="60"/>
      <c r="IOZ244" s="60"/>
      <c r="IPA244" s="60"/>
      <c r="IPB244" s="60"/>
      <c r="IPC244" s="60"/>
      <c r="IPD244" s="60"/>
      <c r="IPE244" s="60"/>
      <c r="IPF244" s="60"/>
      <c r="IPG244" s="60"/>
      <c r="IPH244" s="60"/>
      <c r="IPI244" s="60"/>
      <c r="IPJ244" s="60"/>
      <c r="IPK244" s="60"/>
      <c r="IPL244" s="60"/>
      <c r="IPM244" s="60"/>
      <c r="IPN244" s="60"/>
      <c r="IPO244" s="60"/>
      <c r="IPP244" s="60"/>
      <c r="IPQ244" s="60"/>
      <c r="IPR244" s="60"/>
      <c r="IPS244" s="60"/>
      <c r="IPT244" s="60"/>
      <c r="IPU244" s="60"/>
      <c r="IPV244" s="60"/>
      <c r="IPW244" s="60"/>
      <c r="IPX244" s="60"/>
      <c r="IPY244" s="60"/>
      <c r="IPZ244" s="60"/>
      <c r="IQA244" s="60"/>
      <c r="IQB244" s="60"/>
      <c r="IQC244" s="60"/>
      <c r="IQD244" s="60"/>
      <c r="IQE244" s="60"/>
      <c r="IQF244" s="60"/>
      <c r="IQG244" s="60"/>
      <c r="IQH244" s="60"/>
      <c r="IQI244" s="60"/>
      <c r="IQJ244" s="60"/>
      <c r="IQK244" s="60"/>
      <c r="IQL244" s="60"/>
      <c r="IQM244" s="60"/>
      <c r="IQN244" s="60"/>
      <c r="IQO244" s="60"/>
      <c r="IQP244" s="60"/>
      <c r="IQQ244" s="60"/>
      <c r="IQR244" s="60"/>
      <c r="IQS244" s="60"/>
      <c r="IQT244" s="60"/>
      <c r="IQU244" s="60"/>
      <c r="IQV244" s="60"/>
      <c r="IQW244" s="60"/>
      <c r="IQX244" s="60"/>
      <c r="IQY244" s="60"/>
      <c r="IQZ244" s="60"/>
      <c r="IRA244" s="60"/>
      <c r="IRB244" s="60"/>
      <c r="IRC244" s="60"/>
      <c r="IRD244" s="60"/>
      <c r="IRE244" s="60"/>
      <c r="IRF244" s="60"/>
      <c r="IRG244" s="60"/>
      <c r="IRH244" s="60"/>
      <c r="IRI244" s="60"/>
      <c r="IRJ244" s="60"/>
      <c r="IRK244" s="60"/>
      <c r="IRL244" s="60"/>
      <c r="IRM244" s="60"/>
      <c r="IRN244" s="60"/>
      <c r="IRO244" s="60"/>
      <c r="IRP244" s="60"/>
      <c r="IRQ244" s="60"/>
      <c r="IRR244" s="60"/>
      <c r="IRS244" s="60"/>
      <c r="IRT244" s="60"/>
      <c r="IRU244" s="60"/>
      <c r="IRV244" s="60"/>
      <c r="IRW244" s="60"/>
      <c r="IRX244" s="60"/>
      <c r="IRY244" s="60"/>
      <c r="IRZ244" s="60"/>
      <c r="ISA244" s="60"/>
      <c r="ISB244" s="60"/>
      <c r="ISC244" s="60"/>
      <c r="ISD244" s="60"/>
      <c r="ISE244" s="60"/>
      <c r="ISF244" s="60"/>
      <c r="ISG244" s="60"/>
      <c r="ISH244" s="60"/>
      <c r="ISI244" s="60"/>
      <c r="ISJ244" s="60"/>
      <c r="ISK244" s="60"/>
      <c r="ISL244" s="60"/>
      <c r="ISM244" s="60"/>
      <c r="ISN244" s="60"/>
      <c r="ISO244" s="60"/>
      <c r="ISP244" s="60"/>
      <c r="ISQ244" s="60"/>
      <c r="ISR244" s="60"/>
      <c r="ISS244" s="60"/>
      <c r="IST244" s="60"/>
      <c r="ISU244" s="60"/>
      <c r="ISV244" s="60"/>
      <c r="ISW244" s="60"/>
      <c r="ISX244" s="60"/>
      <c r="ISY244" s="60"/>
      <c r="ISZ244" s="60"/>
      <c r="ITA244" s="60"/>
      <c r="ITB244" s="60"/>
      <c r="ITC244" s="60"/>
      <c r="ITD244" s="60"/>
      <c r="ITE244" s="60"/>
      <c r="ITF244" s="60"/>
      <c r="ITG244" s="60"/>
      <c r="ITH244" s="60"/>
      <c r="ITI244" s="60"/>
      <c r="ITJ244" s="60"/>
      <c r="ITK244" s="60"/>
      <c r="ITL244" s="60"/>
      <c r="ITM244" s="60"/>
      <c r="ITN244" s="60"/>
      <c r="ITO244" s="60"/>
      <c r="ITP244" s="60"/>
      <c r="ITQ244" s="60"/>
      <c r="ITR244" s="60"/>
      <c r="ITS244" s="60"/>
      <c r="ITT244" s="60"/>
      <c r="ITU244" s="60"/>
      <c r="ITV244" s="60"/>
      <c r="ITW244" s="60"/>
      <c r="ITX244" s="60"/>
      <c r="ITY244" s="60"/>
      <c r="ITZ244" s="60"/>
      <c r="IUA244" s="60"/>
      <c r="IUB244" s="60"/>
      <c r="IUC244" s="60"/>
      <c r="IUD244" s="60"/>
      <c r="IUE244" s="60"/>
      <c r="IUF244" s="60"/>
      <c r="IUG244" s="60"/>
      <c r="IUH244" s="60"/>
      <c r="IUI244" s="60"/>
      <c r="IUJ244" s="60"/>
      <c r="IUK244" s="60"/>
      <c r="IUL244" s="60"/>
      <c r="IUM244" s="60"/>
      <c r="IUN244" s="60"/>
      <c r="IUO244" s="60"/>
      <c r="IUP244" s="60"/>
      <c r="IUQ244" s="60"/>
      <c r="IUR244" s="60"/>
      <c r="IUS244" s="60"/>
      <c r="IUT244" s="60"/>
      <c r="IUU244" s="60"/>
      <c r="IUV244" s="60"/>
      <c r="IUW244" s="60"/>
      <c r="IUX244" s="60"/>
      <c r="IUY244" s="60"/>
      <c r="IUZ244" s="60"/>
      <c r="IVA244" s="60"/>
      <c r="IVB244" s="60"/>
      <c r="IVC244" s="60"/>
      <c r="IVD244" s="60"/>
      <c r="IVE244" s="60"/>
      <c r="IVF244" s="60"/>
      <c r="IVG244" s="60"/>
      <c r="IVH244" s="60"/>
      <c r="IVI244" s="60"/>
      <c r="IVJ244" s="60"/>
      <c r="IVK244" s="60"/>
      <c r="IVL244" s="60"/>
      <c r="IVM244" s="60"/>
      <c r="IVN244" s="60"/>
      <c r="IVO244" s="60"/>
      <c r="IVP244" s="60"/>
      <c r="IVQ244" s="60"/>
      <c r="IVR244" s="60"/>
      <c r="IVS244" s="60"/>
      <c r="IVT244" s="60"/>
      <c r="IVU244" s="60"/>
      <c r="IVV244" s="60"/>
      <c r="IVW244" s="60"/>
      <c r="IVX244" s="60"/>
      <c r="IVY244" s="60"/>
      <c r="IVZ244" s="60"/>
      <c r="IWA244" s="60"/>
      <c r="IWB244" s="60"/>
      <c r="IWC244" s="60"/>
      <c r="IWD244" s="60"/>
      <c r="IWE244" s="60"/>
      <c r="IWF244" s="60"/>
      <c r="IWG244" s="60"/>
      <c r="IWH244" s="60"/>
      <c r="IWI244" s="60"/>
      <c r="IWJ244" s="60"/>
      <c r="IWK244" s="60"/>
      <c r="IWL244" s="60"/>
      <c r="IWM244" s="60"/>
      <c r="IWN244" s="60"/>
      <c r="IWO244" s="60"/>
      <c r="IWP244" s="60"/>
      <c r="IWQ244" s="60"/>
      <c r="IWR244" s="60"/>
      <c r="IWS244" s="60"/>
      <c r="IWT244" s="60"/>
      <c r="IWU244" s="60"/>
      <c r="IWV244" s="60"/>
      <c r="IWW244" s="60"/>
      <c r="IWX244" s="60"/>
      <c r="IWY244" s="60"/>
      <c r="IWZ244" s="60"/>
      <c r="IXA244" s="60"/>
      <c r="IXB244" s="60"/>
      <c r="IXC244" s="60"/>
      <c r="IXD244" s="60"/>
      <c r="IXE244" s="60"/>
      <c r="IXF244" s="60"/>
      <c r="IXG244" s="60"/>
      <c r="IXH244" s="60"/>
      <c r="IXI244" s="60"/>
      <c r="IXJ244" s="60"/>
      <c r="IXK244" s="60"/>
      <c r="IXL244" s="60"/>
      <c r="IXM244" s="60"/>
      <c r="IXN244" s="60"/>
      <c r="IXO244" s="60"/>
      <c r="IXP244" s="60"/>
      <c r="IXQ244" s="60"/>
      <c r="IXR244" s="60"/>
      <c r="IXS244" s="60"/>
      <c r="IXT244" s="60"/>
      <c r="IXU244" s="60"/>
      <c r="IXV244" s="60"/>
      <c r="IXW244" s="60"/>
      <c r="IXX244" s="60"/>
      <c r="IXY244" s="60"/>
      <c r="IXZ244" s="60"/>
      <c r="IYA244" s="60"/>
      <c r="IYB244" s="60"/>
      <c r="IYC244" s="60"/>
      <c r="IYD244" s="60"/>
      <c r="IYE244" s="60"/>
      <c r="IYF244" s="60"/>
      <c r="IYG244" s="60"/>
      <c r="IYH244" s="60"/>
      <c r="IYI244" s="60"/>
      <c r="IYJ244" s="60"/>
      <c r="IYK244" s="60"/>
      <c r="IYL244" s="60"/>
      <c r="IYM244" s="60"/>
      <c r="IYN244" s="60"/>
      <c r="IYO244" s="60"/>
      <c r="IYP244" s="60"/>
      <c r="IYQ244" s="60"/>
      <c r="IYR244" s="60"/>
      <c r="IYS244" s="60"/>
      <c r="IYT244" s="60"/>
      <c r="IYU244" s="60"/>
      <c r="IYV244" s="60"/>
      <c r="IYW244" s="60"/>
      <c r="IYX244" s="60"/>
      <c r="IYY244" s="60"/>
      <c r="IYZ244" s="60"/>
      <c r="IZA244" s="60"/>
      <c r="IZB244" s="60"/>
      <c r="IZC244" s="60"/>
      <c r="IZD244" s="60"/>
      <c r="IZE244" s="60"/>
      <c r="IZF244" s="60"/>
      <c r="IZG244" s="60"/>
      <c r="IZH244" s="60"/>
      <c r="IZI244" s="60"/>
      <c r="IZJ244" s="60"/>
      <c r="IZK244" s="60"/>
      <c r="IZL244" s="60"/>
      <c r="IZM244" s="60"/>
      <c r="IZN244" s="60"/>
      <c r="IZO244" s="60"/>
      <c r="IZP244" s="60"/>
      <c r="IZQ244" s="60"/>
      <c r="IZR244" s="60"/>
      <c r="IZS244" s="60"/>
      <c r="IZT244" s="60"/>
      <c r="IZU244" s="60"/>
      <c r="IZV244" s="60"/>
      <c r="IZW244" s="60"/>
      <c r="IZX244" s="60"/>
      <c r="IZY244" s="60"/>
      <c r="IZZ244" s="60"/>
      <c r="JAA244" s="60"/>
      <c r="JAB244" s="60"/>
      <c r="JAC244" s="60"/>
      <c r="JAD244" s="60"/>
      <c r="JAE244" s="60"/>
      <c r="JAF244" s="60"/>
      <c r="JAG244" s="60"/>
      <c r="JAH244" s="60"/>
      <c r="JAI244" s="60"/>
      <c r="JAJ244" s="60"/>
      <c r="JAK244" s="60"/>
      <c r="JAL244" s="60"/>
      <c r="JAM244" s="60"/>
      <c r="JAN244" s="60"/>
      <c r="JAO244" s="60"/>
      <c r="JAP244" s="60"/>
      <c r="JAQ244" s="60"/>
      <c r="JAR244" s="60"/>
      <c r="JAS244" s="60"/>
      <c r="JAT244" s="60"/>
      <c r="JAU244" s="60"/>
      <c r="JAV244" s="60"/>
      <c r="JAW244" s="60"/>
      <c r="JAX244" s="60"/>
      <c r="JAY244" s="60"/>
      <c r="JAZ244" s="60"/>
      <c r="JBA244" s="60"/>
      <c r="JBB244" s="60"/>
      <c r="JBC244" s="60"/>
      <c r="JBD244" s="60"/>
      <c r="JBE244" s="60"/>
      <c r="JBF244" s="60"/>
      <c r="JBG244" s="60"/>
      <c r="JBH244" s="60"/>
      <c r="JBI244" s="60"/>
      <c r="JBJ244" s="60"/>
      <c r="JBK244" s="60"/>
      <c r="JBL244" s="60"/>
      <c r="JBM244" s="60"/>
      <c r="JBN244" s="60"/>
      <c r="JBO244" s="60"/>
      <c r="JBP244" s="60"/>
      <c r="JBQ244" s="60"/>
      <c r="JBR244" s="60"/>
      <c r="JBS244" s="60"/>
      <c r="JBT244" s="60"/>
      <c r="JBU244" s="60"/>
      <c r="JBV244" s="60"/>
      <c r="JBW244" s="60"/>
      <c r="JBX244" s="60"/>
      <c r="JBY244" s="60"/>
      <c r="JBZ244" s="60"/>
      <c r="JCA244" s="60"/>
      <c r="JCB244" s="60"/>
      <c r="JCC244" s="60"/>
      <c r="JCD244" s="60"/>
      <c r="JCE244" s="60"/>
      <c r="JCF244" s="60"/>
      <c r="JCG244" s="60"/>
      <c r="JCH244" s="60"/>
      <c r="JCI244" s="60"/>
      <c r="JCJ244" s="60"/>
      <c r="JCK244" s="60"/>
      <c r="JCL244" s="60"/>
      <c r="JCM244" s="60"/>
      <c r="JCN244" s="60"/>
      <c r="JCO244" s="60"/>
      <c r="JCP244" s="60"/>
      <c r="JCQ244" s="60"/>
      <c r="JCR244" s="60"/>
      <c r="JCS244" s="60"/>
      <c r="JCT244" s="60"/>
      <c r="JCU244" s="60"/>
      <c r="JCV244" s="60"/>
      <c r="JCW244" s="60"/>
      <c r="JCX244" s="60"/>
      <c r="JCY244" s="60"/>
      <c r="JCZ244" s="60"/>
      <c r="JDA244" s="60"/>
      <c r="JDB244" s="60"/>
      <c r="JDC244" s="60"/>
      <c r="JDD244" s="60"/>
      <c r="JDE244" s="60"/>
      <c r="JDF244" s="60"/>
      <c r="JDG244" s="60"/>
      <c r="JDH244" s="60"/>
      <c r="JDI244" s="60"/>
      <c r="JDJ244" s="60"/>
      <c r="JDK244" s="60"/>
      <c r="JDL244" s="60"/>
      <c r="JDM244" s="60"/>
      <c r="JDN244" s="60"/>
      <c r="JDO244" s="60"/>
      <c r="JDP244" s="60"/>
      <c r="JDQ244" s="60"/>
      <c r="JDR244" s="60"/>
      <c r="JDS244" s="60"/>
      <c r="JDT244" s="60"/>
      <c r="JDU244" s="60"/>
      <c r="JDV244" s="60"/>
      <c r="JDW244" s="60"/>
      <c r="JDX244" s="60"/>
      <c r="JDY244" s="60"/>
      <c r="JDZ244" s="60"/>
      <c r="JEA244" s="60"/>
      <c r="JEB244" s="60"/>
      <c r="JEC244" s="60"/>
      <c r="JED244" s="60"/>
      <c r="JEE244" s="60"/>
      <c r="JEF244" s="60"/>
      <c r="JEG244" s="60"/>
      <c r="JEH244" s="60"/>
      <c r="JEI244" s="60"/>
      <c r="JEJ244" s="60"/>
      <c r="JEK244" s="60"/>
      <c r="JEL244" s="60"/>
      <c r="JEM244" s="60"/>
      <c r="JEN244" s="60"/>
      <c r="JEO244" s="60"/>
      <c r="JEP244" s="60"/>
      <c r="JEQ244" s="60"/>
      <c r="JER244" s="60"/>
      <c r="JES244" s="60"/>
      <c r="JET244" s="60"/>
      <c r="JEU244" s="60"/>
      <c r="JEV244" s="60"/>
      <c r="JEW244" s="60"/>
      <c r="JEX244" s="60"/>
      <c r="JEY244" s="60"/>
      <c r="JEZ244" s="60"/>
      <c r="JFA244" s="60"/>
      <c r="JFB244" s="60"/>
      <c r="JFC244" s="60"/>
      <c r="JFD244" s="60"/>
      <c r="JFE244" s="60"/>
      <c r="JFF244" s="60"/>
      <c r="JFG244" s="60"/>
      <c r="JFH244" s="60"/>
      <c r="JFI244" s="60"/>
      <c r="JFJ244" s="60"/>
      <c r="JFK244" s="60"/>
      <c r="JFL244" s="60"/>
      <c r="JFM244" s="60"/>
      <c r="JFN244" s="60"/>
      <c r="JFO244" s="60"/>
      <c r="JFP244" s="60"/>
      <c r="JFQ244" s="60"/>
      <c r="JFR244" s="60"/>
      <c r="JFS244" s="60"/>
      <c r="JFT244" s="60"/>
      <c r="JFU244" s="60"/>
      <c r="JFV244" s="60"/>
      <c r="JFW244" s="60"/>
      <c r="JFX244" s="60"/>
      <c r="JFY244" s="60"/>
      <c r="JFZ244" s="60"/>
      <c r="JGA244" s="60"/>
      <c r="JGB244" s="60"/>
      <c r="JGC244" s="60"/>
      <c r="JGD244" s="60"/>
      <c r="JGE244" s="60"/>
      <c r="JGF244" s="60"/>
      <c r="JGG244" s="60"/>
      <c r="JGH244" s="60"/>
      <c r="JGI244" s="60"/>
      <c r="JGJ244" s="60"/>
      <c r="JGK244" s="60"/>
      <c r="JGL244" s="60"/>
      <c r="JGM244" s="60"/>
      <c r="JGN244" s="60"/>
      <c r="JGO244" s="60"/>
      <c r="JGP244" s="60"/>
      <c r="JGQ244" s="60"/>
      <c r="JGR244" s="60"/>
      <c r="JGS244" s="60"/>
      <c r="JGT244" s="60"/>
      <c r="JGU244" s="60"/>
      <c r="JGV244" s="60"/>
      <c r="JGW244" s="60"/>
      <c r="JGX244" s="60"/>
      <c r="JGY244" s="60"/>
      <c r="JGZ244" s="60"/>
      <c r="JHA244" s="60"/>
      <c r="JHB244" s="60"/>
      <c r="JHC244" s="60"/>
      <c r="JHD244" s="60"/>
      <c r="JHE244" s="60"/>
      <c r="JHF244" s="60"/>
      <c r="JHG244" s="60"/>
      <c r="JHH244" s="60"/>
      <c r="JHI244" s="60"/>
      <c r="JHJ244" s="60"/>
      <c r="JHK244" s="60"/>
      <c r="JHL244" s="60"/>
      <c r="JHM244" s="60"/>
      <c r="JHN244" s="60"/>
      <c r="JHO244" s="60"/>
      <c r="JHP244" s="60"/>
      <c r="JHQ244" s="60"/>
      <c r="JHR244" s="60"/>
      <c r="JHS244" s="60"/>
      <c r="JHT244" s="60"/>
      <c r="JHU244" s="60"/>
      <c r="JHV244" s="60"/>
      <c r="JHW244" s="60"/>
      <c r="JHX244" s="60"/>
      <c r="JHY244" s="60"/>
      <c r="JHZ244" s="60"/>
      <c r="JIA244" s="60"/>
      <c r="JIB244" s="60"/>
      <c r="JIC244" s="60"/>
      <c r="JID244" s="60"/>
      <c r="JIE244" s="60"/>
      <c r="JIF244" s="60"/>
      <c r="JIG244" s="60"/>
      <c r="JIH244" s="60"/>
      <c r="JII244" s="60"/>
      <c r="JIJ244" s="60"/>
      <c r="JIK244" s="60"/>
      <c r="JIL244" s="60"/>
      <c r="JIM244" s="60"/>
      <c r="JIN244" s="60"/>
      <c r="JIO244" s="60"/>
      <c r="JIP244" s="60"/>
      <c r="JIQ244" s="60"/>
      <c r="JIR244" s="60"/>
      <c r="JIS244" s="60"/>
      <c r="JIT244" s="60"/>
      <c r="JIU244" s="60"/>
      <c r="JIV244" s="60"/>
      <c r="JIW244" s="60"/>
      <c r="JIX244" s="60"/>
      <c r="JIY244" s="60"/>
      <c r="JIZ244" s="60"/>
      <c r="JJA244" s="60"/>
      <c r="JJB244" s="60"/>
      <c r="JJC244" s="60"/>
      <c r="JJD244" s="60"/>
      <c r="JJE244" s="60"/>
      <c r="JJF244" s="60"/>
      <c r="JJG244" s="60"/>
      <c r="JJH244" s="60"/>
      <c r="JJI244" s="60"/>
      <c r="JJJ244" s="60"/>
      <c r="JJK244" s="60"/>
      <c r="JJL244" s="60"/>
      <c r="JJM244" s="60"/>
      <c r="JJN244" s="60"/>
      <c r="JJO244" s="60"/>
      <c r="JJP244" s="60"/>
      <c r="JJQ244" s="60"/>
      <c r="JJR244" s="60"/>
      <c r="JJS244" s="60"/>
      <c r="JJT244" s="60"/>
      <c r="JJU244" s="60"/>
      <c r="JJV244" s="60"/>
      <c r="JJW244" s="60"/>
      <c r="JJX244" s="60"/>
      <c r="JJY244" s="60"/>
      <c r="JJZ244" s="60"/>
      <c r="JKA244" s="60"/>
      <c r="JKB244" s="60"/>
      <c r="JKC244" s="60"/>
      <c r="JKD244" s="60"/>
      <c r="JKE244" s="60"/>
      <c r="JKF244" s="60"/>
      <c r="JKG244" s="60"/>
      <c r="JKH244" s="60"/>
      <c r="JKI244" s="60"/>
      <c r="JKJ244" s="60"/>
      <c r="JKK244" s="60"/>
      <c r="JKL244" s="60"/>
      <c r="JKM244" s="60"/>
      <c r="JKN244" s="60"/>
      <c r="JKO244" s="60"/>
      <c r="JKP244" s="60"/>
      <c r="JKQ244" s="60"/>
      <c r="JKR244" s="60"/>
      <c r="JKS244" s="60"/>
      <c r="JKT244" s="60"/>
      <c r="JKU244" s="60"/>
      <c r="JKV244" s="60"/>
      <c r="JKW244" s="60"/>
      <c r="JKX244" s="60"/>
      <c r="JKY244" s="60"/>
      <c r="JKZ244" s="60"/>
      <c r="JLA244" s="60"/>
      <c r="JLB244" s="60"/>
      <c r="JLC244" s="60"/>
      <c r="JLD244" s="60"/>
      <c r="JLE244" s="60"/>
      <c r="JLF244" s="60"/>
      <c r="JLG244" s="60"/>
      <c r="JLH244" s="60"/>
      <c r="JLI244" s="60"/>
      <c r="JLJ244" s="60"/>
      <c r="JLK244" s="60"/>
      <c r="JLL244" s="60"/>
      <c r="JLM244" s="60"/>
      <c r="JLN244" s="60"/>
      <c r="JLO244" s="60"/>
      <c r="JLP244" s="60"/>
      <c r="JLQ244" s="60"/>
      <c r="JLR244" s="60"/>
      <c r="JLS244" s="60"/>
      <c r="JLT244" s="60"/>
      <c r="JLU244" s="60"/>
      <c r="JLV244" s="60"/>
      <c r="JLW244" s="60"/>
      <c r="JLX244" s="60"/>
      <c r="JLY244" s="60"/>
      <c r="JLZ244" s="60"/>
      <c r="JMA244" s="60"/>
      <c r="JMB244" s="60"/>
      <c r="JMC244" s="60"/>
      <c r="JMD244" s="60"/>
      <c r="JME244" s="60"/>
      <c r="JMF244" s="60"/>
      <c r="JMG244" s="60"/>
      <c r="JMH244" s="60"/>
      <c r="JMI244" s="60"/>
      <c r="JMJ244" s="60"/>
      <c r="JMK244" s="60"/>
      <c r="JML244" s="60"/>
      <c r="JMM244" s="60"/>
      <c r="JMN244" s="60"/>
      <c r="JMO244" s="60"/>
      <c r="JMP244" s="60"/>
      <c r="JMQ244" s="60"/>
      <c r="JMR244" s="60"/>
      <c r="JMS244" s="60"/>
      <c r="JMT244" s="60"/>
      <c r="JMU244" s="60"/>
      <c r="JMV244" s="60"/>
      <c r="JMW244" s="60"/>
      <c r="JMX244" s="60"/>
      <c r="JMY244" s="60"/>
      <c r="JMZ244" s="60"/>
      <c r="JNA244" s="60"/>
      <c r="JNB244" s="60"/>
      <c r="JNC244" s="60"/>
      <c r="JND244" s="60"/>
      <c r="JNE244" s="60"/>
      <c r="JNF244" s="60"/>
      <c r="JNG244" s="60"/>
      <c r="JNH244" s="60"/>
      <c r="JNI244" s="60"/>
      <c r="JNJ244" s="60"/>
      <c r="JNK244" s="60"/>
      <c r="JNL244" s="60"/>
      <c r="JNM244" s="60"/>
      <c r="JNN244" s="60"/>
      <c r="JNO244" s="60"/>
      <c r="JNP244" s="60"/>
      <c r="JNQ244" s="60"/>
      <c r="JNR244" s="60"/>
      <c r="JNS244" s="60"/>
      <c r="JNT244" s="60"/>
      <c r="JNU244" s="60"/>
      <c r="JNV244" s="60"/>
      <c r="JNW244" s="60"/>
      <c r="JNX244" s="60"/>
      <c r="JNY244" s="60"/>
      <c r="JNZ244" s="60"/>
      <c r="JOA244" s="60"/>
      <c r="JOB244" s="60"/>
      <c r="JOC244" s="60"/>
      <c r="JOD244" s="60"/>
      <c r="JOE244" s="60"/>
      <c r="JOF244" s="60"/>
      <c r="JOG244" s="60"/>
      <c r="JOH244" s="60"/>
      <c r="JOI244" s="60"/>
      <c r="JOJ244" s="60"/>
      <c r="JOK244" s="60"/>
      <c r="JOL244" s="60"/>
      <c r="JOM244" s="60"/>
      <c r="JON244" s="60"/>
      <c r="JOO244" s="60"/>
      <c r="JOP244" s="60"/>
      <c r="JOQ244" s="60"/>
      <c r="JOR244" s="60"/>
      <c r="JOS244" s="60"/>
      <c r="JOT244" s="60"/>
      <c r="JOU244" s="60"/>
      <c r="JOV244" s="60"/>
      <c r="JOW244" s="60"/>
      <c r="JOX244" s="60"/>
      <c r="JOY244" s="60"/>
      <c r="JOZ244" s="60"/>
      <c r="JPA244" s="60"/>
      <c r="JPB244" s="60"/>
      <c r="JPC244" s="60"/>
      <c r="JPD244" s="60"/>
      <c r="JPE244" s="60"/>
      <c r="JPF244" s="60"/>
      <c r="JPG244" s="60"/>
      <c r="JPH244" s="60"/>
      <c r="JPI244" s="60"/>
      <c r="JPJ244" s="60"/>
      <c r="JPK244" s="60"/>
      <c r="JPL244" s="60"/>
      <c r="JPM244" s="60"/>
      <c r="JPN244" s="60"/>
      <c r="JPO244" s="60"/>
      <c r="JPP244" s="60"/>
      <c r="JPQ244" s="60"/>
      <c r="JPR244" s="60"/>
      <c r="JPS244" s="60"/>
      <c r="JPT244" s="60"/>
      <c r="JPU244" s="60"/>
      <c r="JPV244" s="60"/>
      <c r="JPW244" s="60"/>
      <c r="JPX244" s="60"/>
      <c r="JPY244" s="60"/>
      <c r="JPZ244" s="60"/>
      <c r="JQA244" s="60"/>
      <c r="JQB244" s="60"/>
      <c r="JQC244" s="60"/>
      <c r="JQD244" s="60"/>
      <c r="JQE244" s="60"/>
      <c r="JQF244" s="60"/>
      <c r="JQG244" s="60"/>
      <c r="JQH244" s="60"/>
      <c r="JQI244" s="60"/>
      <c r="JQJ244" s="60"/>
      <c r="JQK244" s="60"/>
      <c r="JQL244" s="60"/>
      <c r="JQM244" s="60"/>
      <c r="JQN244" s="60"/>
      <c r="JQO244" s="60"/>
      <c r="JQP244" s="60"/>
      <c r="JQQ244" s="60"/>
      <c r="JQR244" s="60"/>
      <c r="JQS244" s="60"/>
      <c r="JQT244" s="60"/>
      <c r="JQU244" s="60"/>
      <c r="JQV244" s="60"/>
      <c r="JQW244" s="60"/>
      <c r="JQX244" s="60"/>
      <c r="JQY244" s="60"/>
      <c r="JQZ244" s="60"/>
      <c r="JRA244" s="60"/>
      <c r="JRB244" s="60"/>
      <c r="JRC244" s="60"/>
      <c r="JRD244" s="60"/>
      <c r="JRE244" s="60"/>
      <c r="JRF244" s="60"/>
      <c r="JRG244" s="60"/>
      <c r="JRH244" s="60"/>
      <c r="JRI244" s="60"/>
      <c r="JRJ244" s="60"/>
      <c r="JRK244" s="60"/>
      <c r="JRL244" s="60"/>
      <c r="JRM244" s="60"/>
      <c r="JRN244" s="60"/>
      <c r="JRO244" s="60"/>
      <c r="JRP244" s="60"/>
      <c r="JRQ244" s="60"/>
      <c r="JRR244" s="60"/>
      <c r="JRS244" s="60"/>
      <c r="JRT244" s="60"/>
      <c r="JRU244" s="60"/>
      <c r="JRV244" s="60"/>
      <c r="JRW244" s="60"/>
      <c r="JRX244" s="60"/>
      <c r="JRY244" s="60"/>
      <c r="JRZ244" s="60"/>
      <c r="JSA244" s="60"/>
      <c r="JSB244" s="60"/>
      <c r="JSC244" s="60"/>
      <c r="JSD244" s="60"/>
      <c r="JSE244" s="60"/>
      <c r="JSF244" s="60"/>
      <c r="JSG244" s="60"/>
      <c r="JSH244" s="60"/>
      <c r="JSI244" s="60"/>
      <c r="JSJ244" s="60"/>
      <c r="JSK244" s="60"/>
      <c r="JSL244" s="60"/>
      <c r="JSM244" s="60"/>
      <c r="JSN244" s="60"/>
      <c r="JSO244" s="60"/>
      <c r="JSP244" s="60"/>
      <c r="JSQ244" s="60"/>
      <c r="JSR244" s="60"/>
      <c r="JSS244" s="60"/>
      <c r="JST244" s="60"/>
      <c r="JSU244" s="60"/>
      <c r="JSV244" s="60"/>
      <c r="JSW244" s="60"/>
      <c r="JSX244" s="60"/>
      <c r="JSY244" s="60"/>
      <c r="JSZ244" s="60"/>
      <c r="JTA244" s="60"/>
      <c r="JTB244" s="60"/>
      <c r="JTC244" s="60"/>
      <c r="JTD244" s="60"/>
      <c r="JTE244" s="60"/>
      <c r="JTF244" s="60"/>
      <c r="JTG244" s="60"/>
      <c r="JTH244" s="60"/>
      <c r="JTI244" s="60"/>
      <c r="JTJ244" s="60"/>
      <c r="JTK244" s="60"/>
      <c r="JTL244" s="60"/>
      <c r="JTM244" s="60"/>
      <c r="JTN244" s="60"/>
      <c r="JTO244" s="60"/>
      <c r="JTP244" s="60"/>
      <c r="JTQ244" s="60"/>
      <c r="JTR244" s="60"/>
      <c r="JTS244" s="60"/>
      <c r="JTT244" s="60"/>
      <c r="JTU244" s="60"/>
      <c r="JTV244" s="60"/>
      <c r="JTW244" s="60"/>
      <c r="JTX244" s="60"/>
      <c r="JTY244" s="60"/>
      <c r="JTZ244" s="60"/>
      <c r="JUA244" s="60"/>
      <c r="JUB244" s="60"/>
      <c r="JUC244" s="60"/>
      <c r="JUD244" s="60"/>
      <c r="JUE244" s="60"/>
      <c r="JUF244" s="60"/>
      <c r="JUG244" s="60"/>
      <c r="JUH244" s="60"/>
      <c r="JUI244" s="60"/>
      <c r="JUJ244" s="60"/>
      <c r="JUK244" s="60"/>
      <c r="JUL244" s="60"/>
      <c r="JUM244" s="60"/>
      <c r="JUN244" s="60"/>
      <c r="JUO244" s="60"/>
      <c r="JUP244" s="60"/>
      <c r="JUQ244" s="60"/>
      <c r="JUR244" s="60"/>
      <c r="JUS244" s="60"/>
      <c r="JUT244" s="60"/>
      <c r="JUU244" s="60"/>
      <c r="JUV244" s="60"/>
      <c r="JUW244" s="60"/>
      <c r="JUX244" s="60"/>
      <c r="JUY244" s="60"/>
      <c r="JUZ244" s="60"/>
      <c r="JVA244" s="60"/>
      <c r="JVB244" s="60"/>
      <c r="JVC244" s="60"/>
      <c r="JVD244" s="60"/>
      <c r="JVE244" s="60"/>
      <c r="JVF244" s="60"/>
      <c r="JVG244" s="60"/>
      <c r="JVH244" s="60"/>
      <c r="JVI244" s="60"/>
      <c r="JVJ244" s="60"/>
      <c r="JVK244" s="60"/>
      <c r="JVL244" s="60"/>
      <c r="JVM244" s="60"/>
      <c r="JVN244" s="60"/>
      <c r="JVO244" s="60"/>
      <c r="JVP244" s="60"/>
      <c r="JVQ244" s="60"/>
      <c r="JVR244" s="60"/>
      <c r="JVS244" s="60"/>
      <c r="JVT244" s="60"/>
      <c r="JVU244" s="60"/>
      <c r="JVV244" s="60"/>
      <c r="JVW244" s="60"/>
      <c r="JVX244" s="60"/>
      <c r="JVY244" s="60"/>
      <c r="JVZ244" s="60"/>
      <c r="JWA244" s="60"/>
      <c r="JWB244" s="60"/>
      <c r="JWC244" s="60"/>
      <c r="JWD244" s="60"/>
      <c r="JWE244" s="60"/>
      <c r="JWF244" s="60"/>
      <c r="JWG244" s="60"/>
      <c r="JWH244" s="60"/>
      <c r="JWI244" s="60"/>
      <c r="JWJ244" s="60"/>
      <c r="JWK244" s="60"/>
      <c r="JWL244" s="60"/>
      <c r="JWM244" s="60"/>
      <c r="JWN244" s="60"/>
      <c r="JWO244" s="60"/>
      <c r="JWP244" s="60"/>
      <c r="JWQ244" s="60"/>
      <c r="JWR244" s="60"/>
      <c r="JWS244" s="60"/>
      <c r="JWT244" s="60"/>
      <c r="JWU244" s="60"/>
      <c r="JWV244" s="60"/>
      <c r="JWW244" s="60"/>
      <c r="JWX244" s="60"/>
      <c r="JWY244" s="60"/>
      <c r="JWZ244" s="60"/>
      <c r="JXA244" s="60"/>
      <c r="JXB244" s="60"/>
      <c r="JXC244" s="60"/>
      <c r="JXD244" s="60"/>
      <c r="JXE244" s="60"/>
      <c r="JXF244" s="60"/>
      <c r="JXG244" s="60"/>
      <c r="JXH244" s="60"/>
      <c r="JXI244" s="60"/>
      <c r="JXJ244" s="60"/>
      <c r="JXK244" s="60"/>
      <c r="JXL244" s="60"/>
      <c r="JXM244" s="60"/>
      <c r="JXN244" s="60"/>
      <c r="JXO244" s="60"/>
      <c r="JXP244" s="60"/>
      <c r="JXQ244" s="60"/>
      <c r="JXR244" s="60"/>
      <c r="JXS244" s="60"/>
      <c r="JXT244" s="60"/>
      <c r="JXU244" s="60"/>
      <c r="JXV244" s="60"/>
      <c r="JXW244" s="60"/>
      <c r="JXX244" s="60"/>
      <c r="JXY244" s="60"/>
      <c r="JXZ244" s="60"/>
      <c r="JYA244" s="60"/>
      <c r="JYB244" s="60"/>
      <c r="JYC244" s="60"/>
      <c r="JYD244" s="60"/>
      <c r="JYE244" s="60"/>
      <c r="JYF244" s="60"/>
      <c r="JYG244" s="60"/>
      <c r="JYH244" s="60"/>
      <c r="JYI244" s="60"/>
      <c r="JYJ244" s="60"/>
      <c r="JYK244" s="60"/>
      <c r="JYL244" s="60"/>
      <c r="JYM244" s="60"/>
      <c r="JYN244" s="60"/>
      <c r="JYO244" s="60"/>
      <c r="JYP244" s="60"/>
      <c r="JYQ244" s="60"/>
      <c r="JYR244" s="60"/>
      <c r="JYS244" s="60"/>
      <c r="JYT244" s="60"/>
      <c r="JYU244" s="60"/>
      <c r="JYV244" s="60"/>
      <c r="JYW244" s="60"/>
      <c r="JYX244" s="60"/>
      <c r="JYY244" s="60"/>
      <c r="JYZ244" s="60"/>
      <c r="JZA244" s="60"/>
      <c r="JZB244" s="60"/>
      <c r="JZC244" s="60"/>
      <c r="JZD244" s="60"/>
      <c r="JZE244" s="60"/>
      <c r="JZF244" s="60"/>
      <c r="JZG244" s="60"/>
      <c r="JZH244" s="60"/>
      <c r="JZI244" s="60"/>
      <c r="JZJ244" s="60"/>
      <c r="JZK244" s="60"/>
      <c r="JZL244" s="60"/>
      <c r="JZM244" s="60"/>
      <c r="JZN244" s="60"/>
      <c r="JZO244" s="60"/>
      <c r="JZP244" s="60"/>
      <c r="JZQ244" s="60"/>
      <c r="JZR244" s="60"/>
      <c r="JZS244" s="60"/>
      <c r="JZT244" s="60"/>
      <c r="JZU244" s="60"/>
      <c r="JZV244" s="60"/>
      <c r="JZW244" s="60"/>
      <c r="JZX244" s="60"/>
      <c r="JZY244" s="60"/>
      <c r="JZZ244" s="60"/>
      <c r="KAA244" s="60"/>
      <c r="KAB244" s="60"/>
      <c r="KAC244" s="60"/>
      <c r="KAD244" s="60"/>
      <c r="KAE244" s="60"/>
      <c r="KAF244" s="60"/>
      <c r="KAG244" s="60"/>
      <c r="KAH244" s="60"/>
      <c r="KAI244" s="60"/>
      <c r="KAJ244" s="60"/>
      <c r="KAK244" s="60"/>
      <c r="KAL244" s="60"/>
      <c r="KAM244" s="60"/>
      <c r="KAN244" s="60"/>
      <c r="KAO244" s="60"/>
      <c r="KAP244" s="60"/>
      <c r="KAQ244" s="60"/>
      <c r="KAR244" s="60"/>
      <c r="KAS244" s="60"/>
      <c r="KAT244" s="60"/>
      <c r="KAU244" s="60"/>
      <c r="KAV244" s="60"/>
      <c r="KAW244" s="60"/>
      <c r="KAX244" s="60"/>
      <c r="KAY244" s="60"/>
      <c r="KAZ244" s="60"/>
      <c r="KBA244" s="60"/>
      <c r="KBB244" s="60"/>
      <c r="KBC244" s="60"/>
      <c r="KBD244" s="60"/>
      <c r="KBE244" s="60"/>
      <c r="KBF244" s="60"/>
      <c r="KBG244" s="60"/>
      <c r="KBH244" s="60"/>
      <c r="KBI244" s="60"/>
      <c r="KBJ244" s="60"/>
      <c r="KBK244" s="60"/>
      <c r="KBL244" s="60"/>
      <c r="KBM244" s="60"/>
      <c r="KBN244" s="60"/>
      <c r="KBO244" s="60"/>
      <c r="KBP244" s="60"/>
      <c r="KBQ244" s="60"/>
      <c r="KBR244" s="60"/>
      <c r="KBS244" s="60"/>
      <c r="KBT244" s="60"/>
      <c r="KBU244" s="60"/>
      <c r="KBV244" s="60"/>
      <c r="KBW244" s="60"/>
      <c r="KBX244" s="60"/>
      <c r="KBY244" s="60"/>
      <c r="KBZ244" s="60"/>
      <c r="KCA244" s="60"/>
      <c r="KCB244" s="60"/>
      <c r="KCC244" s="60"/>
      <c r="KCD244" s="60"/>
      <c r="KCE244" s="60"/>
      <c r="KCF244" s="60"/>
      <c r="KCG244" s="60"/>
      <c r="KCH244" s="60"/>
      <c r="KCI244" s="60"/>
      <c r="KCJ244" s="60"/>
      <c r="KCK244" s="60"/>
      <c r="KCL244" s="60"/>
      <c r="KCM244" s="60"/>
      <c r="KCN244" s="60"/>
      <c r="KCO244" s="60"/>
      <c r="KCP244" s="60"/>
      <c r="KCQ244" s="60"/>
      <c r="KCR244" s="60"/>
      <c r="KCS244" s="60"/>
      <c r="KCT244" s="60"/>
      <c r="KCU244" s="60"/>
      <c r="KCV244" s="60"/>
      <c r="KCW244" s="60"/>
      <c r="KCX244" s="60"/>
      <c r="KCY244" s="60"/>
      <c r="KCZ244" s="60"/>
      <c r="KDA244" s="60"/>
      <c r="KDB244" s="60"/>
      <c r="KDC244" s="60"/>
      <c r="KDD244" s="60"/>
      <c r="KDE244" s="60"/>
      <c r="KDF244" s="60"/>
      <c r="KDG244" s="60"/>
      <c r="KDH244" s="60"/>
      <c r="KDI244" s="60"/>
      <c r="KDJ244" s="60"/>
      <c r="KDK244" s="60"/>
      <c r="KDL244" s="60"/>
      <c r="KDM244" s="60"/>
      <c r="KDN244" s="60"/>
      <c r="KDO244" s="60"/>
      <c r="KDP244" s="60"/>
      <c r="KDQ244" s="60"/>
      <c r="KDR244" s="60"/>
      <c r="KDS244" s="60"/>
      <c r="KDT244" s="60"/>
      <c r="KDU244" s="60"/>
      <c r="KDV244" s="60"/>
      <c r="KDW244" s="60"/>
      <c r="KDX244" s="60"/>
      <c r="KDY244" s="60"/>
      <c r="KDZ244" s="60"/>
      <c r="KEA244" s="60"/>
      <c r="KEB244" s="60"/>
      <c r="KEC244" s="60"/>
      <c r="KED244" s="60"/>
      <c r="KEE244" s="60"/>
      <c r="KEF244" s="60"/>
      <c r="KEG244" s="60"/>
      <c r="KEH244" s="60"/>
      <c r="KEI244" s="60"/>
      <c r="KEJ244" s="60"/>
      <c r="KEK244" s="60"/>
      <c r="KEL244" s="60"/>
      <c r="KEM244" s="60"/>
      <c r="KEN244" s="60"/>
      <c r="KEO244" s="60"/>
      <c r="KEP244" s="60"/>
      <c r="KEQ244" s="60"/>
      <c r="KER244" s="60"/>
      <c r="KES244" s="60"/>
      <c r="KET244" s="60"/>
      <c r="KEU244" s="60"/>
      <c r="KEV244" s="60"/>
      <c r="KEW244" s="60"/>
      <c r="KEX244" s="60"/>
      <c r="KEY244" s="60"/>
      <c r="KEZ244" s="60"/>
      <c r="KFA244" s="60"/>
      <c r="KFB244" s="60"/>
      <c r="KFC244" s="60"/>
      <c r="KFD244" s="60"/>
      <c r="KFE244" s="60"/>
      <c r="KFF244" s="60"/>
      <c r="KFG244" s="60"/>
      <c r="KFH244" s="60"/>
      <c r="KFI244" s="60"/>
      <c r="KFJ244" s="60"/>
      <c r="KFK244" s="60"/>
      <c r="KFL244" s="60"/>
      <c r="KFM244" s="60"/>
      <c r="KFN244" s="60"/>
      <c r="KFO244" s="60"/>
      <c r="KFP244" s="60"/>
      <c r="KFQ244" s="60"/>
      <c r="KFR244" s="60"/>
      <c r="KFS244" s="60"/>
      <c r="KFT244" s="60"/>
      <c r="KFU244" s="60"/>
      <c r="KFV244" s="60"/>
      <c r="KFW244" s="60"/>
      <c r="KFX244" s="60"/>
      <c r="KFY244" s="60"/>
      <c r="KFZ244" s="60"/>
      <c r="KGA244" s="60"/>
      <c r="KGB244" s="60"/>
      <c r="KGC244" s="60"/>
      <c r="KGD244" s="60"/>
      <c r="KGE244" s="60"/>
      <c r="KGF244" s="60"/>
      <c r="KGG244" s="60"/>
      <c r="KGH244" s="60"/>
      <c r="KGI244" s="60"/>
      <c r="KGJ244" s="60"/>
      <c r="KGK244" s="60"/>
      <c r="KGL244" s="60"/>
      <c r="KGM244" s="60"/>
      <c r="KGN244" s="60"/>
      <c r="KGO244" s="60"/>
      <c r="KGP244" s="60"/>
      <c r="KGQ244" s="60"/>
      <c r="KGR244" s="60"/>
      <c r="KGS244" s="60"/>
      <c r="KGT244" s="60"/>
      <c r="KGU244" s="60"/>
      <c r="KGV244" s="60"/>
      <c r="KGW244" s="60"/>
      <c r="KGX244" s="60"/>
      <c r="KGY244" s="60"/>
      <c r="KGZ244" s="60"/>
      <c r="KHA244" s="60"/>
      <c r="KHB244" s="60"/>
      <c r="KHC244" s="60"/>
      <c r="KHD244" s="60"/>
      <c r="KHE244" s="60"/>
      <c r="KHF244" s="60"/>
      <c r="KHG244" s="60"/>
      <c r="KHH244" s="60"/>
      <c r="KHI244" s="60"/>
      <c r="KHJ244" s="60"/>
      <c r="KHK244" s="60"/>
      <c r="KHL244" s="60"/>
      <c r="KHM244" s="60"/>
      <c r="KHN244" s="60"/>
      <c r="KHO244" s="60"/>
      <c r="KHP244" s="60"/>
      <c r="KHQ244" s="60"/>
      <c r="KHR244" s="60"/>
      <c r="KHS244" s="60"/>
      <c r="KHT244" s="60"/>
      <c r="KHU244" s="60"/>
      <c r="KHV244" s="60"/>
      <c r="KHW244" s="60"/>
      <c r="KHX244" s="60"/>
      <c r="KHY244" s="60"/>
      <c r="KHZ244" s="60"/>
      <c r="KIA244" s="60"/>
      <c r="KIB244" s="60"/>
      <c r="KIC244" s="60"/>
      <c r="KID244" s="60"/>
      <c r="KIE244" s="60"/>
      <c r="KIF244" s="60"/>
      <c r="KIG244" s="60"/>
      <c r="KIH244" s="60"/>
      <c r="KII244" s="60"/>
      <c r="KIJ244" s="60"/>
      <c r="KIK244" s="60"/>
      <c r="KIL244" s="60"/>
      <c r="KIM244" s="60"/>
      <c r="KIN244" s="60"/>
      <c r="KIO244" s="60"/>
      <c r="KIP244" s="60"/>
      <c r="KIQ244" s="60"/>
      <c r="KIR244" s="60"/>
      <c r="KIS244" s="60"/>
      <c r="KIT244" s="60"/>
      <c r="KIU244" s="60"/>
      <c r="KIV244" s="60"/>
      <c r="KIW244" s="60"/>
      <c r="KIX244" s="60"/>
      <c r="KIY244" s="60"/>
      <c r="KIZ244" s="60"/>
      <c r="KJA244" s="60"/>
      <c r="KJB244" s="60"/>
      <c r="KJC244" s="60"/>
      <c r="KJD244" s="60"/>
      <c r="KJE244" s="60"/>
      <c r="KJF244" s="60"/>
      <c r="KJG244" s="60"/>
      <c r="KJH244" s="60"/>
      <c r="KJI244" s="60"/>
      <c r="KJJ244" s="60"/>
      <c r="KJK244" s="60"/>
      <c r="KJL244" s="60"/>
      <c r="KJM244" s="60"/>
      <c r="KJN244" s="60"/>
      <c r="KJO244" s="60"/>
      <c r="KJP244" s="60"/>
      <c r="KJQ244" s="60"/>
      <c r="KJR244" s="60"/>
      <c r="KJS244" s="60"/>
      <c r="KJT244" s="60"/>
      <c r="KJU244" s="60"/>
      <c r="KJV244" s="60"/>
      <c r="KJW244" s="60"/>
      <c r="KJX244" s="60"/>
      <c r="KJY244" s="60"/>
      <c r="KJZ244" s="60"/>
      <c r="KKA244" s="60"/>
      <c r="KKB244" s="60"/>
      <c r="KKC244" s="60"/>
      <c r="KKD244" s="60"/>
      <c r="KKE244" s="60"/>
      <c r="KKF244" s="60"/>
      <c r="KKG244" s="60"/>
      <c r="KKH244" s="60"/>
      <c r="KKI244" s="60"/>
      <c r="KKJ244" s="60"/>
      <c r="KKK244" s="60"/>
      <c r="KKL244" s="60"/>
      <c r="KKM244" s="60"/>
      <c r="KKN244" s="60"/>
      <c r="KKO244" s="60"/>
      <c r="KKP244" s="60"/>
      <c r="KKQ244" s="60"/>
      <c r="KKR244" s="60"/>
      <c r="KKS244" s="60"/>
      <c r="KKT244" s="60"/>
      <c r="KKU244" s="60"/>
      <c r="KKV244" s="60"/>
      <c r="KKW244" s="60"/>
      <c r="KKX244" s="60"/>
      <c r="KKY244" s="60"/>
      <c r="KKZ244" s="60"/>
      <c r="KLA244" s="60"/>
      <c r="KLB244" s="60"/>
      <c r="KLC244" s="60"/>
      <c r="KLD244" s="60"/>
      <c r="KLE244" s="60"/>
      <c r="KLF244" s="60"/>
      <c r="KLG244" s="60"/>
      <c r="KLH244" s="60"/>
      <c r="KLI244" s="60"/>
      <c r="KLJ244" s="60"/>
      <c r="KLK244" s="60"/>
      <c r="KLL244" s="60"/>
      <c r="KLM244" s="60"/>
      <c r="KLN244" s="60"/>
      <c r="KLO244" s="60"/>
      <c r="KLP244" s="60"/>
      <c r="KLQ244" s="60"/>
      <c r="KLR244" s="60"/>
      <c r="KLS244" s="60"/>
      <c r="KLT244" s="60"/>
      <c r="KLU244" s="60"/>
      <c r="KLV244" s="60"/>
      <c r="KLW244" s="60"/>
      <c r="KLX244" s="60"/>
      <c r="KLY244" s="60"/>
      <c r="KLZ244" s="60"/>
      <c r="KMA244" s="60"/>
      <c r="KMB244" s="60"/>
      <c r="KMC244" s="60"/>
      <c r="KMD244" s="60"/>
      <c r="KME244" s="60"/>
      <c r="KMF244" s="60"/>
      <c r="KMG244" s="60"/>
      <c r="KMH244" s="60"/>
      <c r="KMI244" s="60"/>
      <c r="KMJ244" s="60"/>
      <c r="KMK244" s="60"/>
      <c r="KML244" s="60"/>
      <c r="KMM244" s="60"/>
      <c r="KMN244" s="60"/>
      <c r="KMO244" s="60"/>
      <c r="KMP244" s="60"/>
      <c r="KMQ244" s="60"/>
      <c r="KMR244" s="60"/>
      <c r="KMS244" s="60"/>
      <c r="KMT244" s="60"/>
      <c r="KMU244" s="60"/>
      <c r="KMV244" s="60"/>
      <c r="KMW244" s="60"/>
      <c r="KMX244" s="60"/>
      <c r="KMY244" s="60"/>
      <c r="KMZ244" s="60"/>
      <c r="KNA244" s="60"/>
      <c r="KNB244" s="60"/>
      <c r="KNC244" s="60"/>
      <c r="KND244" s="60"/>
      <c r="KNE244" s="60"/>
      <c r="KNF244" s="60"/>
      <c r="KNG244" s="60"/>
      <c r="KNH244" s="60"/>
      <c r="KNI244" s="60"/>
      <c r="KNJ244" s="60"/>
      <c r="KNK244" s="60"/>
      <c r="KNL244" s="60"/>
      <c r="KNM244" s="60"/>
      <c r="KNN244" s="60"/>
      <c r="KNO244" s="60"/>
      <c r="KNP244" s="60"/>
      <c r="KNQ244" s="60"/>
      <c r="KNR244" s="60"/>
      <c r="KNS244" s="60"/>
      <c r="KNT244" s="60"/>
      <c r="KNU244" s="60"/>
      <c r="KNV244" s="60"/>
      <c r="KNW244" s="60"/>
      <c r="KNX244" s="60"/>
      <c r="KNY244" s="60"/>
      <c r="KNZ244" s="60"/>
      <c r="KOA244" s="60"/>
      <c r="KOB244" s="60"/>
      <c r="KOC244" s="60"/>
      <c r="KOD244" s="60"/>
      <c r="KOE244" s="60"/>
      <c r="KOF244" s="60"/>
      <c r="KOG244" s="60"/>
      <c r="KOH244" s="60"/>
      <c r="KOI244" s="60"/>
      <c r="KOJ244" s="60"/>
      <c r="KOK244" s="60"/>
      <c r="KOL244" s="60"/>
      <c r="KOM244" s="60"/>
      <c r="KON244" s="60"/>
      <c r="KOO244" s="60"/>
      <c r="KOP244" s="60"/>
      <c r="KOQ244" s="60"/>
      <c r="KOR244" s="60"/>
      <c r="KOS244" s="60"/>
      <c r="KOT244" s="60"/>
      <c r="KOU244" s="60"/>
      <c r="KOV244" s="60"/>
      <c r="KOW244" s="60"/>
      <c r="KOX244" s="60"/>
      <c r="KOY244" s="60"/>
      <c r="KOZ244" s="60"/>
      <c r="KPA244" s="60"/>
      <c r="KPB244" s="60"/>
      <c r="KPC244" s="60"/>
      <c r="KPD244" s="60"/>
      <c r="KPE244" s="60"/>
      <c r="KPF244" s="60"/>
      <c r="KPG244" s="60"/>
      <c r="KPH244" s="60"/>
      <c r="KPI244" s="60"/>
      <c r="KPJ244" s="60"/>
      <c r="KPK244" s="60"/>
      <c r="KPL244" s="60"/>
      <c r="KPM244" s="60"/>
      <c r="KPN244" s="60"/>
      <c r="KPO244" s="60"/>
      <c r="KPP244" s="60"/>
      <c r="KPQ244" s="60"/>
      <c r="KPR244" s="60"/>
      <c r="KPS244" s="60"/>
      <c r="KPT244" s="60"/>
      <c r="KPU244" s="60"/>
      <c r="KPV244" s="60"/>
      <c r="KPW244" s="60"/>
      <c r="KPX244" s="60"/>
      <c r="KPY244" s="60"/>
      <c r="KPZ244" s="60"/>
      <c r="KQA244" s="60"/>
      <c r="KQB244" s="60"/>
      <c r="KQC244" s="60"/>
      <c r="KQD244" s="60"/>
      <c r="KQE244" s="60"/>
      <c r="KQF244" s="60"/>
      <c r="KQG244" s="60"/>
      <c r="KQH244" s="60"/>
      <c r="KQI244" s="60"/>
      <c r="KQJ244" s="60"/>
      <c r="KQK244" s="60"/>
      <c r="KQL244" s="60"/>
      <c r="KQM244" s="60"/>
      <c r="KQN244" s="60"/>
      <c r="KQO244" s="60"/>
      <c r="KQP244" s="60"/>
      <c r="KQQ244" s="60"/>
      <c r="KQR244" s="60"/>
      <c r="KQS244" s="60"/>
      <c r="KQT244" s="60"/>
      <c r="KQU244" s="60"/>
      <c r="KQV244" s="60"/>
      <c r="KQW244" s="60"/>
      <c r="KQX244" s="60"/>
      <c r="KQY244" s="60"/>
      <c r="KQZ244" s="60"/>
      <c r="KRA244" s="60"/>
      <c r="KRB244" s="60"/>
      <c r="KRC244" s="60"/>
      <c r="KRD244" s="60"/>
      <c r="KRE244" s="60"/>
      <c r="KRF244" s="60"/>
      <c r="KRG244" s="60"/>
      <c r="KRH244" s="60"/>
      <c r="KRI244" s="60"/>
      <c r="KRJ244" s="60"/>
      <c r="KRK244" s="60"/>
      <c r="KRL244" s="60"/>
      <c r="KRM244" s="60"/>
      <c r="KRN244" s="60"/>
      <c r="KRO244" s="60"/>
      <c r="KRP244" s="60"/>
      <c r="KRQ244" s="60"/>
      <c r="KRR244" s="60"/>
      <c r="KRS244" s="60"/>
      <c r="KRT244" s="60"/>
      <c r="KRU244" s="60"/>
      <c r="KRV244" s="60"/>
      <c r="KRW244" s="60"/>
      <c r="KRX244" s="60"/>
      <c r="KRY244" s="60"/>
      <c r="KRZ244" s="60"/>
      <c r="KSA244" s="60"/>
      <c r="KSB244" s="60"/>
      <c r="KSC244" s="60"/>
      <c r="KSD244" s="60"/>
      <c r="KSE244" s="60"/>
      <c r="KSF244" s="60"/>
      <c r="KSG244" s="60"/>
      <c r="KSH244" s="60"/>
      <c r="KSI244" s="60"/>
      <c r="KSJ244" s="60"/>
      <c r="KSK244" s="60"/>
      <c r="KSL244" s="60"/>
      <c r="KSM244" s="60"/>
      <c r="KSN244" s="60"/>
      <c r="KSO244" s="60"/>
      <c r="KSP244" s="60"/>
      <c r="KSQ244" s="60"/>
      <c r="KSR244" s="60"/>
      <c r="KSS244" s="60"/>
      <c r="KST244" s="60"/>
      <c r="KSU244" s="60"/>
      <c r="KSV244" s="60"/>
      <c r="KSW244" s="60"/>
      <c r="KSX244" s="60"/>
      <c r="KSY244" s="60"/>
      <c r="KSZ244" s="60"/>
      <c r="KTA244" s="60"/>
      <c r="KTB244" s="60"/>
      <c r="KTC244" s="60"/>
      <c r="KTD244" s="60"/>
      <c r="KTE244" s="60"/>
      <c r="KTF244" s="60"/>
      <c r="KTG244" s="60"/>
      <c r="KTH244" s="60"/>
      <c r="KTI244" s="60"/>
      <c r="KTJ244" s="60"/>
      <c r="KTK244" s="60"/>
      <c r="KTL244" s="60"/>
      <c r="KTM244" s="60"/>
      <c r="KTN244" s="60"/>
      <c r="KTO244" s="60"/>
      <c r="KTP244" s="60"/>
      <c r="KTQ244" s="60"/>
      <c r="KTR244" s="60"/>
      <c r="KTS244" s="60"/>
      <c r="KTT244" s="60"/>
      <c r="KTU244" s="60"/>
      <c r="KTV244" s="60"/>
      <c r="KTW244" s="60"/>
      <c r="KTX244" s="60"/>
      <c r="KTY244" s="60"/>
      <c r="KTZ244" s="60"/>
      <c r="KUA244" s="60"/>
      <c r="KUB244" s="60"/>
      <c r="KUC244" s="60"/>
      <c r="KUD244" s="60"/>
      <c r="KUE244" s="60"/>
      <c r="KUF244" s="60"/>
      <c r="KUG244" s="60"/>
      <c r="KUH244" s="60"/>
      <c r="KUI244" s="60"/>
      <c r="KUJ244" s="60"/>
      <c r="KUK244" s="60"/>
      <c r="KUL244" s="60"/>
      <c r="KUM244" s="60"/>
      <c r="KUN244" s="60"/>
      <c r="KUO244" s="60"/>
      <c r="KUP244" s="60"/>
      <c r="KUQ244" s="60"/>
      <c r="KUR244" s="60"/>
      <c r="KUS244" s="60"/>
      <c r="KUT244" s="60"/>
      <c r="KUU244" s="60"/>
      <c r="KUV244" s="60"/>
      <c r="KUW244" s="60"/>
      <c r="KUX244" s="60"/>
      <c r="KUY244" s="60"/>
      <c r="KUZ244" s="60"/>
      <c r="KVA244" s="60"/>
      <c r="KVB244" s="60"/>
      <c r="KVC244" s="60"/>
      <c r="KVD244" s="60"/>
      <c r="KVE244" s="60"/>
      <c r="KVF244" s="60"/>
      <c r="KVG244" s="60"/>
      <c r="KVH244" s="60"/>
      <c r="KVI244" s="60"/>
      <c r="KVJ244" s="60"/>
      <c r="KVK244" s="60"/>
      <c r="KVL244" s="60"/>
      <c r="KVM244" s="60"/>
      <c r="KVN244" s="60"/>
      <c r="KVO244" s="60"/>
      <c r="KVP244" s="60"/>
      <c r="KVQ244" s="60"/>
      <c r="KVR244" s="60"/>
      <c r="KVS244" s="60"/>
      <c r="KVT244" s="60"/>
      <c r="KVU244" s="60"/>
      <c r="KVV244" s="60"/>
      <c r="KVW244" s="60"/>
      <c r="KVX244" s="60"/>
      <c r="KVY244" s="60"/>
      <c r="KVZ244" s="60"/>
      <c r="KWA244" s="60"/>
      <c r="KWB244" s="60"/>
      <c r="KWC244" s="60"/>
      <c r="KWD244" s="60"/>
      <c r="KWE244" s="60"/>
      <c r="KWF244" s="60"/>
      <c r="KWG244" s="60"/>
      <c r="KWH244" s="60"/>
      <c r="KWI244" s="60"/>
      <c r="KWJ244" s="60"/>
      <c r="KWK244" s="60"/>
      <c r="KWL244" s="60"/>
      <c r="KWM244" s="60"/>
      <c r="KWN244" s="60"/>
      <c r="KWO244" s="60"/>
      <c r="KWP244" s="60"/>
      <c r="KWQ244" s="60"/>
      <c r="KWR244" s="60"/>
      <c r="KWS244" s="60"/>
      <c r="KWT244" s="60"/>
      <c r="KWU244" s="60"/>
      <c r="KWV244" s="60"/>
      <c r="KWW244" s="60"/>
      <c r="KWX244" s="60"/>
      <c r="KWY244" s="60"/>
      <c r="KWZ244" s="60"/>
      <c r="KXA244" s="60"/>
      <c r="KXB244" s="60"/>
      <c r="KXC244" s="60"/>
      <c r="KXD244" s="60"/>
      <c r="KXE244" s="60"/>
      <c r="KXF244" s="60"/>
      <c r="KXG244" s="60"/>
      <c r="KXH244" s="60"/>
      <c r="KXI244" s="60"/>
      <c r="KXJ244" s="60"/>
      <c r="KXK244" s="60"/>
      <c r="KXL244" s="60"/>
      <c r="KXM244" s="60"/>
      <c r="KXN244" s="60"/>
      <c r="KXO244" s="60"/>
      <c r="KXP244" s="60"/>
      <c r="KXQ244" s="60"/>
      <c r="KXR244" s="60"/>
      <c r="KXS244" s="60"/>
      <c r="KXT244" s="60"/>
      <c r="KXU244" s="60"/>
      <c r="KXV244" s="60"/>
      <c r="KXW244" s="60"/>
      <c r="KXX244" s="60"/>
      <c r="KXY244" s="60"/>
      <c r="KXZ244" s="60"/>
      <c r="KYA244" s="60"/>
      <c r="KYB244" s="60"/>
      <c r="KYC244" s="60"/>
      <c r="KYD244" s="60"/>
      <c r="KYE244" s="60"/>
      <c r="KYF244" s="60"/>
      <c r="KYG244" s="60"/>
      <c r="KYH244" s="60"/>
      <c r="KYI244" s="60"/>
      <c r="KYJ244" s="60"/>
      <c r="KYK244" s="60"/>
      <c r="KYL244" s="60"/>
      <c r="KYM244" s="60"/>
      <c r="KYN244" s="60"/>
      <c r="KYO244" s="60"/>
      <c r="KYP244" s="60"/>
      <c r="KYQ244" s="60"/>
      <c r="KYR244" s="60"/>
      <c r="KYS244" s="60"/>
      <c r="KYT244" s="60"/>
      <c r="KYU244" s="60"/>
      <c r="KYV244" s="60"/>
      <c r="KYW244" s="60"/>
      <c r="KYX244" s="60"/>
      <c r="KYY244" s="60"/>
      <c r="KYZ244" s="60"/>
      <c r="KZA244" s="60"/>
      <c r="KZB244" s="60"/>
      <c r="KZC244" s="60"/>
      <c r="KZD244" s="60"/>
      <c r="KZE244" s="60"/>
      <c r="KZF244" s="60"/>
      <c r="KZG244" s="60"/>
      <c r="KZH244" s="60"/>
      <c r="KZI244" s="60"/>
      <c r="KZJ244" s="60"/>
      <c r="KZK244" s="60"/>
      <c r="KZL244" s="60"/>
      <c r="KZM244" s="60"/>
      <c r="KZN244" s="60"/>
      <c r="KZO244" s="60"/>
      <c r="KZP244" s="60"/>
      <c r="KZQ244" s="60"/>
      <c r="KZR244" s="60"/>
      <c r="KZS244" s="60"/>
      <c r="KZT244" s="60"/>
      <c r="KZU244" s="60"/>
      <c r="KZV244" s="60"/>
      <c r="KZW244" s="60"/>
      <c r="KZX244" s="60"/>
      <c r="KZY244" s="60"/>
      <c r="KZZ244" s="60"/>
      <c r="LAA244" s="60"/>
      <c r="LAB244" s="60"/>
      <c r="LAC244" s="60"/>
      <c r="LAD244" s="60"/>
      <c r="LAE244" s="60"/>
      <c r="LAF244" s="60"/>
      <c r="LAG244" s="60"/>
      <c r="LAH244" s="60"/>
      <c r="LAI244" s="60"/>
      <c r="LAJ244" s="60"/>
      <c r="LAK244" s="60"/>
      <c r="LAL244" s="60"/>
      <c r="LAM244" s="60"/>
      <c r="LAN244" s="60"/>
      <c r="LAO244" s="60"/>
      <c r="LAP244" s="60"/>
      <c r="LAQ244" s="60"/>
      <c r="LAR244" s="60"/>
      <c r="LAS244" s="60"/>
      <c r="LAT244" s="60"/>
      <c r="LAU244" s="60"/>
      <c r="LAV244" s="60"/>
      <c r="LAW244" s="60"/>
      <c r="LAX244" s="60"/>
      <c r="LAY244" s="60"/>
      <c r="LAZ244" s="60"/>
      <c r="LBA244" s="60"/>
      <c r="LBB244" s="60"/>
      <c r="LBC244" s="60"/>
      <c r="LBD244" s="60"/>
      <c r="LBE244" s="60"/>
      <c r="LBF244" s="60"/>
      <c r="LBG244" s="60"/>
      <c r="LBH244" s="60"/>
      <c r="LBI244" s="60"/>
      <c r="LBJ244" s="60"/>
      <c r="LBK244" s="60"/>
      <c r="LBL244" s="60"/>
      <c r="LBM244" s="60"/>
      <c r="LBN244" s="60"/>
      <c r="LBO244" s="60"/>
      <c r="LBP244" s="60"/>
      <c r="LBQ244" s="60"/>
      <c r="LBR244" s="60"/>
      <c r="LBS244" s="60"/>
      <c r="LBT244" s="60"/>
      <c r="LBU244" s="60"/>
      <c r="LBV244" s="60"/>
      <c r="LBW244" s="60"/>
      <c r="LBX244" s="60"/>
      <c r="LBY244" s="60"/>
      <c r="LBZ244" s="60"/>
      <c r="LCA244" s="60"/>
      <c r="LCB244" s="60"/>
      <c r="LCC244" s="60"/>
      <c r="LCD244" s="60"/>
      <c r="LCE244" s="60"/>
      <c r="LCF244" s="60"/>
      <c r="LCG244" s="60"/>
      <c r="LCH244" s="60"/>
      <c r="LCI244" s="60"/>
      <c r="LCJ244" s="60"/>
      <c r="LCK244" s="60"/>
      <c r="LCL244" s="60"/>
      <c r="LCM244" s="60"/>
      <c r="LCN244" s="60"/>
      <c r="LCO244" s="60"/>
      <c r="LCP244" s="60"/>
      <c r="LCQ244" s="60"/>
      <c r="LCR244" s="60"/>
      <c r="LCS244" s="60"/>
      <c r="LCT244" s="60"/>
      <c r="LCU244" s="60"/>
      <c r="LCV244" s="60"/>
      <c r="LCW244" s="60"/>
      <c r="LCX244" s="60"/>
      <c r="LCY244" s="60"/>
      <c r="LCZ244" s="60"/>
      <c r="LDA244" s="60"/>
      <c r="LDB244" s="60"/>
      <c r="LDC244" s="60"/>
      <c r="LDD244" s="60"/>
      <c r="LDE244" s="60"/>
      <c r="LDF244" s="60"/>
      <c r="LDG244" s="60"/>
      <c r="LDH244" s="60"/>
      <c r="LDI244" s="60"/>
      <c r="LDJ244" s="60"/>
      <c r="LDK244" s="60"/>
      <c r="LDL244" s="60"/>
      <c r="LDM244" s="60"/>
      <c r="LDN244" s="60"/>
      <c r="LDO244" s="60"/>
      <c r="LDP244" s="60"/>
      <c r="LDQ244" s="60"/>
      <c r="LDR244" s="60"/>
      <c r="LDS244" s="60"/>
      <c r="LDT244" s="60"/>
      <c r="LDU244" s="60"/>
      <c r="LDV244" s="60"/>
      <c r="LDW244" s="60"/>
      <c r="LDX244" s="60"/>
      <c r="LDY244" s="60"/>
      <c r="LDZ244" s="60"/>
      <c r="LEA244" s="60"/>
      <c r="LEB244" s="60"/>
      <c r="LEC244" s="60"/>
      <c r="LED244" s="60"/>
      <c r="LEE244" s="60"/>
      <c r="LEF244" s="60"/>
      <c r="LEG244" s="60"/>
      <c r="LEH244" s="60"/>
      <c r="LEI244" s="60"/>
      <c r="LEJ244" s="60"/>
      <c r="LEK244" s="60"/>
      <c r="LEL244" s="60"/>
      <c r="LEM244" s="60"/>
      <c r="LEN244" s="60"/>
      <c r="LEO244" s="60"/>
      <c r="LEP244" s="60"/>
      <c r="LEQ244" s="60"/>
      <c r="LER244" s="60"/>
      <c r="LES244" s="60"/>
      <c r="LET244" s="60"/>
      <c r="LEU244" s="60"/>
      <c r="LEV244" s="60"/>
      <c r="LEW244" s="60"/>
      <c r="LEX244" s="60"/>
      <c r="LEY244" s="60"/>
      <c r="LEZ244" s="60"/>
      <c r="LFA244" s="60"/>
      <c r="LFB244" s="60"/>
      <c r="LFC244" s="60"/>
      <c r="LFD244" s="60"/>
      <c r="LFE244" s="60"/>
      <c r="LFF244" s="60"/>
      <c r="LFG244" s="60"/>
      <c r="LFH244" s="60"/>
      <c r="LFI244" s="60"/>
      <c r="LFJ244" s="60"/>
      <c r="LFK244" s="60"/>
      <c r="LFL244" s="60"/>
      <c r="LFM244" s="60"/>
      <c r="LFN244" s="60"/>
      <c r="LFO244" s="60"/>
      <c r="LFP244" s="60"/>
      <c r="LFQ244" s="60"/>
      <c r="LFR244" s="60"/>
      <c r="LFS244" s="60"/>
      <c r="LFT244" s="60"/>
      <c r="LFU244" s="60"/>
      <c r="LFV244" s="60"/>
      <c r="LFW244" s="60"/>
      <c r="LFX244" s="60"/>
      <c r="LFY244" s="60"/>
      <c r="LFZ244" s="60"/>
      <c r="LGA244" s="60"/>
      <c r="LGB244" s="60"/>
      <c r="LGC244" s="60"/>
      <c r="LGD244" s="60"/>
      <c r="LGE244" s="60"/>
      <c r="LGF244" s="60"/>
      <c r="LGG244" s="60"/>
      <c r="LGH244" s="60"/>
      <c r="LGI244" s="60"/>
      <c r="LGJ244" s="60"/>
      <c r="LGK244" s="60"/>
      <c r="LGL244" s="60"/>
      <c r="LGM244" s="60"/>
      <c r="LGN244" s="60"/>
      <c r="LGO244" s="60"/>
      <c r="LGP244" s="60"/>
      <c r="LGQ244" s="60"/>
      <c r="LGR244" s="60"/>
      <c r="LGS244" s="60"/>
      <c r="LGT244" s="60"/>
      <c r="LGU244" s="60"/>
      <c r="LGV244" s="60"/>
      <c r="LGW244" s="60"/>
      <c r="LGX244" s="60"/>
      <c r="LGY244" s="60"/>
      <c r="LGZ244" s="60"/>
      <c r="LHA244" s="60"/>
      <c r="LHB244" s="60"/>
      <c r="LHC244" s="60"/>
      <c r="LHD244" s="60"/>
      <c r="LHE244" s="60"/>
      <c r="LHF244" s="60"/>
      <c r="LHG244" s="60"/>
      <c r="LHH244" s="60"/>
      <c r="LHI244" s="60"/>
      <c r="LHJ244" s="60"/>
      <c r="LHK244" s="60"/>
      <c r="LHL244" s="60"/>
      <c r="LHM244" s="60"/>
      <c r="LHN244" s="60"/>
      <c r="LHO244" s="60"/>
      <c r="LHP244" s="60"/>
      <c r="LHQ244" s="60"/>
      <c r="LHR244" s="60"/>
      <c r="LHS244" s="60"/>
      <c r="LHT244" s="60"/>
      <c r="LHU244" s="60"/>
      <c r="LHV244" s="60"/>
      <c r="LHW244" s="60"/>
      <c r="LHX244" s="60"/>
      <c r="LHY244" s="60"/>
      <c r="LHZ244" s="60"/>
      <c r="LIA244" s="60"/>
      <c r="LIB244" s="60"/>
      <c r="LIC244" s="60"/>
      <c r="LID244" s="60"/>
      <c r="LIE244" s="60"/>
      <c r="LIF244" s="60"/>
      <c r="LIG244" s="60"/>
      <c r="LIH244" s="60"/>
      <c r="LII244" s="60"/>
      <c r="LIJ244" s="60"/>
      <c r="LIK244" s="60"/>
      <c r="LIL244" s="60"/>
      <c r="LIM244" s="60"/>
      <c r="LIN244" s="60"/>
      <c r="LIO244" s="60"/>
      <c r="LIP244" s="60"/>
      <c r="LIQ244" s="60"/>
      <c r="LIR244" s="60"/>
      <c r="LIS244" s="60"/>
      <c r="LIT244" s="60"/>
      <c r="LIU244" s="60"/>
      <c r="LIV244" s="60"/>
      <c r="LIW244" s="60"/>
      <c r="LIX244" s="60"/>
      <c r="LIY244" s="60"/>
      <c r="LIZ244" s="60"/>
      <c r="LJA244" s="60"/>
      <c r="LJB244" s="60"/>
      <c r="LJC244" s="60"/>
      <c r="LJD244" s="60"/>
      <c r="LJE244" s="60"/>
      <c r="LJF244" s="60"/>
      <c r="LJG244" s="60"/>
      <c r="LJH244" s="60"/>
      <c r="LJI244" s="60"/>
      <c r="LJJ244" s="60"/>
      <c r="LJK244" s="60"/>
      <c r="LJL244" s="60"/>
      <c r="LJM244" s="60"/>
      <c r="LJN244" s="60"/>
      <c r="LJO244" s="60"/>
      <c r="LJP244" s="60"/>
      <c r="LJQ244" s="60"/>
      <c r="LJR244" s="60"/>
      <c r="LJS244" s="60"/>
      <c r="LJT244" s="60"/>
      <c r="LJU244" s="60"/>
      <c r="LJV244" s="60"/>
      <c r="LJW244" s="60"/>
      <c r="LJX244" s="60"/>
      <c r="LJY244" s="60"/>
      <c r="LJZ244" s="60"/>
      <c r="LKA244" s="60"/>
      <c r="LKB244" s="60"/>
      <c r="LKC244" s="60"/>
      <c r="LKD244" s="60"/>
      <c r="LKE244" s="60"/>
      <c r="LKF244" s="60"/>
      <c r="LKG244" s="60"/>
      <c r="LKH244" s="60"/>
      <c r="LKI244" s="60"/>
      <c r="LKJ244" s="60"/>
      <c r="LKK244" s="60"/>
      <c r="LKL244" s="60"/>
      <c r="LKM244" s="60"/>
      <c r="LKN244" s="60"/>
      <c r="LKO244" s="60"/>
      <c r="LKP244" s="60"/>
      <c r="LKQ244" s="60"/>
      <c r="LKR244" s="60"/>
      <c r="LKS244" s="60"/>
      <c r="LKT244" s="60"/>
      <c r="LKU244" s="60"/>
      <c r="LKV244" s="60"/>
      <c r="LKW244" s="60"/>
      <c r="LKX244" s="60"/>
      <c r="LKY244" s="60"/>
      <c r="LKZ244" s="60"/>
      <c r="LLA244" s="60"/>
      <c r="LLB244" s="60"/>
      <c r="LLC244" s="60"/>
      <c r="LLD244" s="60"/>
      <c r="LLE244" s="60"/>
      <c r="LLF244" s="60"/>
      <c r="LLG244" s="60"/>
      <c r="LLH244" s="60"/>
      <c r="LLI244" s="60"/>
      <c r="LLJ244" s="60"/>
      <c r="LLK244" s="60"/>
      <c r="LLL244" s="60"/>
      <c r="LLM244" s="60"/>
      <c r="LLN244" s="60"/>
      <c r="LLO244" s="60"/>
      <c r="LLP244" s="60"/>
      <c r="LLQ244" s="60"/>
      <c r="LLR244" s="60"/>
      <c r="LLS244" s="60"/>
      <c r="LLT244" s="60"/>
      <c r="LLU244" s="60"/>
      <c r="LLV244" s="60"/>
      <c r="LLW244" s="60"/>
      <c r="LLX244" s="60"/>
      <c r="LLY244" s="60"/>
      <c r="LLZ244" s="60"/>
      <c r="LMA244" s="60"/>
      <c r="LMB244" s="60"/>
      <c r="LMC244" s="60"/>
      <c r="LMD244" s="60"/>
      <c r="LME244" s="60"/>
      <c r="LMF244" s="60"/>
      <c r="LMG244" s="60"/>
      <c r="LMH244" s="60"/>
      <c r="LMI244" s="60"/>
      <c r="LMJ244" s="60"/>
      <c r="LMK244" s="60"/>
      <c r="LML244" s="60"/>
      <c r="LMM244" s="60"/>
      <c r="LMN244" s="60"/>
      <c r="LMO244" s="60"/>
      <c r="LMP244" s="60"/>
      <c r="LMQ244" s="60"/>
      <c r="LMR244" s="60"/>
      <c r="LMS244" s="60"/>
      <c r="LMT244" s="60"/>
      <c r="LMU244" s="60"/>
      <c r="LMV244" s="60"/>
      <c r="LMW244" s="60"/>
      <c r="LMX244" s="60"/>
      <c r="LMY244" s="60"/>
      <c r="LMZ244" s="60"/>
      <c r="LNA244" s="60"/>
      <c r="LNB244" s="60"/>
      <c r="LNC244" s="60"/>
      <c r="LND244" s="60"/>
      <c r="LNE244" s="60"/>
      <c r="LNF244" s="60"/>
      <c r="LNG244" s="60"/>
      <c r="LNH244" s="60"/>
      <c r="LNI244" s="60"/>
      <c r="LNJ244" s="60"/>
      <c r="LNK244" s="60"/>
      <c r="LNL244" s="60"/>
      <c r="LNM244" s="60"/>
      <c r="LNN244" s="60"/>
      <c r="LNO244" s="60"/>
      <c r="LNP244" s="60"/>
      <c r="LNQ244" s="60"/>
      <c r="LNR244" s="60"/>
      <c r="LNS244" s="60"/>
      <c r="LNT244" s="60"/>
      <c r="LNU244" s="60"/>
      <c r="LNV244" s="60"/>
      <c r="LNW244" s="60"/>
      <c r="LNX244" s="60"/>
      <c r="LNY244" s="60"/>
      <c r="LNZ244" s="60"/>
      <c r="LOA244" s="60"/>
      <c r="LOB244" s="60"/>
      <c r="LOC244" s="60"/>
      <c r="LOD244" s="60"/>
      <c r="LOE244" s="60"/>
      <c r="LOF244" s="60"/>
      <c r="LOG244" s="60"/>
      <c r="LOH244" s="60"/>
      <c r="LOI244" s="60"/>
      <c r="LOJ244" s="60"/>
      <c r="LOK244" s="60"/>
      <c r="LOL244" s="60"/>
      <c r="LOM244" s="60"/>
      <c r="LON244" s="60"/>
      <c r="LOO244" s="60"/>
      <c r="LOP244" s="60"/>
      <c r="LOQ244" s="60"/>
      <c r="LOR244" s="60"/>
      <c r="LOS244" s="60"/>
      <c r="LOT244" s="60"/>
      <c r="LOU244" s="60"/>
      <c r="LOV244" s="60"/>
      <c r="LOW244" s="60"/>
      <c r="LOX244" s="60"/>
      <c r="LOY244" s="60"/>
      <c r="LOZ244" s="60"/>
      <c r="LPA244" s="60"/>
      <c r="LPB244" s="60"/>
      <c r="LPC244" s="60"/>
      <c r="LPD244" s="60"/>
      <c r="LPE244" s="60"/>
      <c r="LPF244" s="60"/>
      <c r="LPG244" s="60"/>
      <c r="LPH244" s="60"/>
      <c r="LPI244" s="60"/>
      <c r="LPJ244" s="60"/>
      <c r="LPK244" s="60"/>
      <c r="LPL244" s="60"/>
      <c r="LPM244" s="60"/>
      <c r="LPN244" s="60"/>
      <c r="LPO244" s="60"/>
      <c r="LPP244" s="60"/>
      <c r="LPQ244" s="60"/>
      <c r="LPR244" s="60"/>
      <c r="LPS244" s="60"/>
      <c r="LPT244" s="60"/>
      <c r="LPU244" s="60"/>
      <c r="LPV244" s="60"/>
      <c r="LPW244" s="60"/>
      <c r="LPX244" s="60"/>
      <c r="LPY244" s="60"/>
      <c r="LPZ244" s="60"/>
      <c r="LQA244" s="60"/>
      <c r="LQB244" s="60"/>
      <c r="LQC244" s="60"/>
      <c r="LQD244" s="60"/>
      <c r="LQE244" s="60"/>
      <c r="LQF244" s="60"/>
      <c r="LQG244" s="60"/>
      <c r="LQH244" s="60"/>
      <c r="LQI244" s="60"/>
      <c r="LQJ244" s="60"/>
      <c r="LQK244" s="60"/>
      <c r="LQL244" s="60"/>
      <c r="LQM244" s="60"/>
      <c r="LQN244" s="60"/>
      <c r="LQO244" s="60"/>
      <c r="LQP244" s="60"/>
      <c r="LQQ244" s="60"/>
      <c r="LQR244" s="60"/>
      <c r="LQS244" s="60"/>
      <c r="LQT244" s="60"/>
      <c r="LQU244" s="60"/>
      <c r="LQV244" s="60"/>
      <c r="LQW244" s="60"/>
      <c r="LQX244" s="60"/>
      <c r="LQY244" s="60"/>
      <c r="LQZ244" s="60"/>
      <c r="LRA244" s="60"/>
      <c r="LRB244" s="60"/>
      <c r="LRC244" s="60"/>
      <c r="LRD244" s="60"/>
      <c r="LRE244" s="60"/>
      <c r="LRF244" s="60"/>
      <c r="LRG244" s="60"/>
      <c r="LRH244" s="60"/>
      <c r="LRI244" s="60"/>
      <c r="LRJ244" s="60"/>
      <c r="LRK244" s="60"/>
      <c r="LRL244" s="60"/>
      <c r="LRM244" s="60"/>
      <c r="LRN244" s="60"/>
      <c r="LRO244" s="60"/>
      <c r="LRP244" s="60"/>
      <c r="LRQ244" s="60"/>
      <c r="LRR244" s="60"/>
      <c r="LRS244" s="60"/>
      <c r="LRT244" s="60"/>
      <c r="LRU244" s="60"/>
      <c r="LRV244" s="60"/>
      <c r="LRW244" s="60"/>
      <c r="LRX244" s="60"/>
      <c r="LRY244" s="60"/>
      <c r="LRZ244" s="60"/>
      <c r="LSA244" s="60"/>
      <c r="LSB244" s="60"/>
      <c r="LSC244" s="60"/>
      <c r="LSD244" s="60"/>
      <c r="LSE244" s="60"/>
      <c r="LSF244" s="60"/>
      <c r="LSG244" s="60"/>
      <c r="LSH244" s="60"/>
      <c r="LSI244" s="60"/>
      <c r="LSJ244" s="60"/>
      <c r="LSK244" s="60"/>
      <c r="LSL244" s="60"/>
      <c r="LSM244" s="60"/>
      <c r="LSN244" s="60"/>
      <c r="LSO244" s="60"/>
      <c r="LSP244" s="60"/>
      <c r="LSQ244" s="60"/>
      <c r="LSR244" s="60"/>
      <c r="LSS244" s="60"/>
      <c r="LST244" s="60"/>
      <c r="LSU244" s="60"/>
      <c r="LSV244" s="60"/>
      <c r="LSW244" s="60"/>
      <c r="LSX244" s="60"/>
      <c r="LSY244" s="60"/>
      <c r="LSZ244" s="60"/>
      <c r="LTA244" s="60"/>
      <c r="LTB244" s="60"/>
      <c r="LTC244" s="60"/>
      <c r="LTD244" s="60"/>
      <c r="LTE244" s="60"/>
      <c r="LTF244" s="60"/>
      <c r="LTG244" s="60"/>
      <c r="LTH244" s="60"/>
      <c r="LTI244" s="60"/>
      <c r="LTJ244" s="60"/>
      <c r="LTK244" s="60"/>
      <c r="LTL244" s="60"/>
      <c r="LTM244" s="60"/>
      <c r="LTN244" s="60"/>
      <c r="LTO244" s="60"/>
      <c r="LTP244" s="60"/>
      <c r="LTQ244" s="60"/>
      <c r="LTR244" s="60"/>
      <c r="LTS244" s="60"/>
      <c r="LTT244" s="60"/>
      <c r="LTU244" s="60"/>
      <c r="LTV244" s="60"/>
      <c r="LTW244" s="60"/>
      <c r="LTX244" s="60"/>
      <c r="LTY244" s="60"/>
      <c r="LTZ244" s="60"/>
      <c r="LUA244" s="60"/>
      <c r="LUB244" s="60"/>
      <c r="LUC244" s="60"/>
      <c r="LUD244" s="60"/>
      <c r="LUE244" s="60"/>
      <c r="LUF244" s="60"/>
      <c r="LUG244" s="60"/>
      <c r="LUH244" s="60"/>
      <c r="LUI244" s="60"/>
      <c r="LUJ244" s="60"/>
      <c r="LUK244" s="60"/>
      <c r="LUL244" s="60"/>
      <c r="LUM244" s="60"/>
      <c r="LUN244" s="60"/>
      <c r="LUO244" s="60"/>
      <c r="LUP244" s="60"/>
      <c r="LUQ244" s="60"/>
      <c r="LUR244" s="60"/>
      <c r="LUS244" s="60"/>
      <c r="LUT244" s="60"/>
      <c r="LUU244" s="60"/>
      <c r="LUV244" s="60"/>
      <c r="LUW244" s="60"/>
      <c r="LUX244" s="60"/>
      <c r="LUY244" s="60"/>
      <c r="LUZ244" s="60"/>
      <c r="LVA244" s="60"/>
      <c r="LVB244" s="60"/>
      <c r="LVC244" s="60"/>
      <c r="LVD244" s="60"/>
      <c r="LVE244" s="60"/>
      <c r="LVF244" s="60"/>
      <c r="LVG244" s="60"/>
      <c r="LVH244" s="60"/>
      <c r="LVI244" s="60"/>
      <c r="LVJ244" s="60"/>
      <c r="LVK244" s="60"/>
      <c r="LVL244" s="60"/>
      <c r="LVM244" s="60"/>
      <c r="LVN244" s="60"/>
      <c r="LVO244" s="60"/>
      <c r="LVP244" s="60"/>
      <c r="LVQ244" s="60"/>
      <c r="LVR244" s="60"/>
      <c r="LVS244" s="60"/>
      <c r="LVT244" s="60"/>
      <c r="LVU244" s="60"/>
      <c r="LVV244" s="60"/>
      <c r="LVW244" s="60"/>
      <c r="LVX244" s="60"/>
      <c r="LVY244" s="60"/>
      <c r="LVZ244" s="60"/>
      <c r="LWA244" s="60"/>
      <c r="LWB244" s="60"/>
      <c r="LWC244" s="60"/>
      <c r="LWD244" s="60"/>
      <c r="LWE244" s="60"/>
      <c r="LWF244" s="60"/>
      <c r="LWG244" s="60"/>
      <c r="LWH244" s="60"/>
      <c r="LWI244" s="60"/>
      <c r="LWJ244" s="60"/>
      <c r="LWK244" s="60"/>
      <c r="LWL244" s="60"/>
      <c r="LWM244" s="60"/>
      <c r="LWN244" s="60"/>
      <c r="LWO244" s="60"/>
      <c r="LWP244" s="60"/>
      <c r="LWQ244" s="60"/>
      <c r="LWR244" s="60"/>
      <c r="LWS244" s="60"/>
      <c r="LWT244" s="60"/>
      <c r="LWU244" s="60"/>
      <c r="LWV244" s="60"/>
      <c r="LWW244" s="60"/>
      <c r="LWX244" s="60"/>
      <c r="LWY244" s="60"/>
      <c r="LWZ244" s="60"/>
      <c r="LXA244" s="60"/>
      <c r="LXB244" s="60"/>
      <c r="LXC244" s="60"/>
      <c r="LXD244" s="60"/>
      <c r="LXE244" s="60"/>
      <c r="LXF244" s="60"/>
      <c r="LXG244" s="60"/>
      <c r="LXH244" s="60"/>
      <c r="LXI244" s="60"/>
      <c r="LXJ244" s="60"/>
      <c r="LXK244" s="60"/>
      <c r="LXL244" s="60"/>
      <c r="LXM244" s="60"/>
      <c r="LXN244" s="60"/>
      <c r="LXO244" s="60"/>
      <c r="LXP244" s="60"/>
      <c r="LXQ244" s="60"/>
      <c r="LXR244" s="60"/>
      <c r="LXS244" s="60"/>
      <c r="LXT244" s="60"/>
      <c r="LXU244" s="60"/>
      <c r="LXV244" s="60"/>
      <c r="LXW244" s="60"/>
      <c r="LXX244" s="60"/>
      <c r="LXY244" s="60"/>
      <c r="LXZ244" s="60"/>
      <c r="LYA244" s="60"/>
      <c r="LYB244" s="60"/>
      <c r="LYC244" s="60"/>
      <c r="LYD244" s="60"/>
      <c r="LYE244" s="60"/>
      <c r="LYF244" s="60"/>
      <c r="LYG244" s="60"/>
      <c r="LYH244" s="60"/>
      <c r="LYI244" s="60"/>
      <c r="LYJ244" s="60"/>
      <c r="LYK244" s="60"/>
      <c r="LYL244" s="60"/>
      <c r="LYM244" s="60"/>
      <c r="LYN244" s="60"/>
      <c r="LYO244" s="60"/>
      <c r="LYP244" s="60"/>
      <c r="LYQ244" s="60"/>
      <c r="LYR244" s="60"/>
      <c r="LYS244" s="60"/>
      <c r="LYT244" s="60"/>
      <c r="LYU244" s="60"/>
      <c r="LYV244" s="60"/>
      <c r="LYW244" s="60"/>
      <c r="LYX244" s="60"/>
      <c r="LYY244" s="60"/>
      <c r="LYZ244" s="60"/>
      <c r="LZA244" s="60"/>
      <c r="LZB244" s="60"/>
      <c r="LZC244" s="60"/>
      <c r="LZD244" s="60"/>
      <c r="LZE244" s="60"/>
      <c r="LZF244" s="60"/>
      <c r="LZG244" s="60"/>
      <c r="LZH244" s="60"/>
      <c r="LZI244" s="60"/>
      <c r="LZJ244" s="60"/>
      <c r="LZK244" s="60"/>
      <c r="LZL244" s="60"/>
      <c r="LZM244" s="60"/>
      <c r="LZN244" s="60"/>
      <c r="LZO244" s="60"/>
      <c r="LZP244" s="60"/>
      <c r="LZQ244" s="60"/>
      <c r="LZR244" s="60"/>
      <c r="LZS244" s="60"/>
      <c r="LZT244" s="60"/>
      <c r="LZU244" s="60"/>
      <c r="LZV244" s="60"/>
      <c r="LZW244" s="60"/>
      <c r="LZX244" s="60"/>
      <c r="LZY244" s="60"/>
      <c r="LZZ244" s="60"/>
      <c r="MAA244" s="60"/>
      <c r="MAB244" s="60"/>
      <c r="MAC244" s="60"/>
      <c r="MAD244" s="60"/>
      <c r="MAE244" s="60"/>
      <c r="MAF244" s="60"/>
      <c r="MAG244" s="60"/>
      <c r="MAH244" s="60"/>
      <c r="MAI244" s="60"/>
      <c r="MAJ244" s="60"/>
      <c r="MAK244" s="60"/>
      <c r="MAL244" s="60"/>
      <c r="MAM244" s="60"/>
      <c r="MAN244" s="60"/>
      <c r="MAO244" s="60"/>
      <c r="MAP244" s="60"/>
      <c r="MAQ244" s="60"/>
      <c r="MAR244" s="60"/>
      <c r="MAS244" s="60"/>
      <c r="MAT244" s="60"/>
      <c r="MAU244" s="60"/>
      <c r="MAV244" s="60"/>
      <c r="MAW244" s="60"/>
      <c r="MAX244" s="60"/>
      <c r="MAY244" s="60"/>
      <c r="MAZ244" s="60"/>
      <c r="MBA244" s="60"/>
      <c r="MBB244" s="60"/>
      <c r="MBC244" s="60"/>
      <c r="MBD244" s="60"/>
      <c r="MBE244" s="60"/>
      <c r="MBF244" s="60"/>
      <c r="MBG244" s="60"/>
      <c r="MBH244" s="60"/>
      <c r="MBI244" s="60"/>
      <c r="MBJ244" s="60"/>
      <c r="MBK244" s="60"/>
      <c r="MBL244" s="60"/>
      <c r="MBM244" s="60"/>
      <c r="MBN244" s="60"/>
      <c r="MBO244" s="60"/>
      <c r="MBP244" s="60"/>
      <c r="MBQ244" s="60"/>
      <c r="MBR244" s="60"/>
      <c r="MBS244" s="60"/>
      <c r="MBT244" s="60"/>
      <c r="MBU244" s="60"/>
      <c r="MBV244" s="60"/>
      <c r="MBW244" s="60"/>
      <c r="MBX244" s="60"/>
      <c r="MBY244" s="60"/>
      <c r="MBZ244" s="60"/>
      <c r="MCA244" s="60"/>
      <c r="MCB244" s="60"/>
      <c r="MCC244" s="60"/>
      <c r="MCD244" s="60"/>
      <c r="MCE244" s="60"/>
      <c r="MCF244" s="60"/>
      <c r="MCG244" s="60"/>
      <c r="MCH244" s="60"/>
      <c r="MCI244" s="60"/>
      <c r="MCJ244" s="60"/>
      <c r="MCK244" s="60"/>
      <c r="MCL244" s="60"/>
      <c r="MCM244" s="60"/>
      <c r="MCN244" s="60"/>
      <c r="MCO244" s="60"/>
      <c r="MCP244" s="60"/>
      <c r="MCQ244" s="60"/>
      <c r="MCR244" s="60"/>
      <c r="MCS244" s="60"/>
      <c r="MCT244" s="60"/>
      <c r="MCU244" s="60"/>
      <c r="MCV244" s="60"/>
      <c r="MCW244" s="60"/>
      <c r="MCX244" s="60"/>
      <c r="MCY244" s="60"/>
      <c r="MCZ244" s="60"/>
      <c r="MDA244" s="60"/>
      <c r="MDB244" s="60"/>
      <c r="MDC244" s="60"/>
      <c r="MDD244" s="60"/>
      <c r="MDE244" s="60"/>
      <c r="MDF244" s="60"/>
      <c r="MDG244" s="60"/>
      <c r="MDH244" s="60"/>
      <c r="MDI244" s="60"/>
      <c r="MDJ244" s="60"/>
      <c r="MDK244" s="60"/>
      <c r="MDL244" s="60"/>
      <c r="MDM244" s="60"/>
      <c r="MDN244" s="60"/>
      <c r="MDO244" s="60"/>
      <c r="MDP244" s="60"/>
      <c r="MDQ244" s="60"/>
      <c r="MDR244" s="60"/>
      <c r="MDS244" s="60"/>
      <c r="MDT244" s="60"/>
      <c r="MDU244" s="60"/>
      <c r="MDV244" s="60"/>
      <c r="MDW244" s="60"/>
      <c r="MDX244" s="60"/>
      <c r="MDY244" s="60"/>
      <c r="MDZ244" s="60"/>
      <c r="MEA244" s="60"/>
      <c r="MEB244" s="60"/>
      <c r="MEC244" s="60"/>
      <c r="MED244" s="60"/>
      <c r="MEE244" s="60"/>
      <c r="MEF244" s="60"/>
      <c r="MEG244" s="60"/>
      <c r="MEH244" s="60"/>
      <c r="MEI244" s="60"/>
      <c r="MEJ244" s="60"/>
      <c r="MEK244" s="60"/>
      <c r="MEL244" s="60"/>
      <c r="MEM244" s="60"/>
      <c r="MEN244" s="60"/>
      <c r="MEO244" s="60"/>
      <c r="MEP244" s="60"/>
      <c r="MEQ244" s="60"/>
      <c r="MER244" s="60"/>
      <c r="MES244" s="60"/>
      <c r="MET244" s="60"/>
      <c r="MEU244" s="60"/>
      <c r="MEV244" s="60"/>
      <c r="MEW244" s="60"/>
      <c r="MEX244" s="60"/>
      <c r="MEY244" s="60"/>
      <c r="MEZ244" s="60"/>
      <c r="MFA244" s="60"/>
      <c r="MFB244" s="60"/>
      <c r="MFC244" s="60"/>
      <c r="MFD244" s="60"/>
      <c r="MFE244" s="60"/>
      <c r="MFF244" s="60"/>
      <c r="MFG244" s="60"/>
      <c r="MFH244" s="60"/>
      <c r="MFI244" s="60"/>
      <c r="MFJ244" s="60"/>
      <c r="MFK244" s="60"/>
      <c r="MFL244" s="60"/>
      <c r="MFM244" s="60"/>
      <c r="MFN244" s="60"/>
      <c r="MFO244" s="60"/>
      <c r="MFP244" s="60"/>
      <c r="MFQ244" s="60"/>
      <c r="MFR244" s="60"/>
      <c r="MFS244" s="60"/>
      <c r="MFT244" s="60"/>
      <c r="MFU244" s="60"/>
      <c r="MFV244" s="60"/>
      <c r="MFW244" s="60"/>
      <c r="MFX244" s="60"/>
      <c r="MFY244" s="60"/>
      <c r="MFZ244" s="60"/>
      <c r="MGA244" s="60"/>
      <c r="MGB244" s="60"/>
      <c r="MGC244" s="60"/>
      <c r="MGD244" s="60"/>
      <c r="MGE244" s="60"/>
      <c r="MGF244" s="60"/>
      <c r="MGG244" s="60"/>
      <c r="MGH244" s="60"/>
      <c r="MGI244" s="60"/>
      <c r="MGJ244" s="60"/>
      <c r="MGK244" s="60"/>
      <c r="MGL244" s="60"/>
      <c r="MGM244" s="60"/>
      <c r="MGN244" s="60"/>
      <c r="MGO244" s="60"/>
      <c r="MGP244" s="60"/>
      <c r="MGQ244" s="60"/>
      <c r="MGR244" s="60"/>
      <c r="MGS244" s="60"/>
      <c r="MGT244" s="60"/>
      <c r="MGU244" s="60"/>
      <c r="MGV244" s="60"/>
      <c r="MGW244" s="60"/>
      <c r="MGX244" s="60"/>
      <c r="MGY244" s="60"/>
      <c r="MGZ244" s="60"/>
      <c r="MHA244" s="60"/>
      <c r="MHB244" s="60"/>
      <c r="MHC244" s="60"/>
      <c r="MHD244" s="60"/>
      <c r="MHE244" s="60"/>
      <c r="MHF244" s="60"/>
      <c r="MHG244" s="60"/>
      <c r="MHH244" s="60"/>
      <c r="MHI244" s="60"/>
      <c r="MHJ244" s="60"/>
      <c r="MHK244" s="60"/>
      <c r="MHL244" s="60"/>
      <c r="MHM244" s="60"/>
      <c r="MHN244" s="60"/>
      <c r="MHO244" s="60"/>
      <c r="MHP244" s="60"/>
      <c r="MHQ244" s="60"/>
      <c r="MHR244" s="60"/>
      <c r="MHS244" s="60"/>
      <c r="MHT244" s="60"/>
      <c r="MHU244" s="60"/>
      <c r="MHV244" s="60"/>
      <c r="MHW244" s="60"/>
      <c r="MHX244" s="60"/>
      <c r="MHY244" s="60"/>
      <c r="MHZ244" s="60"/>
      <c r="MIA244" s="60"/>
      <c r="MIB244" s="60"/>
      <c r="MIC244" s="60"/>
      <c r="MID244" s="60"/>
      <c r="MIE244" s="60"/>
      <c r="MIF244" s="60"/>
      <c r="MIG244" s="60"/>
      <c r="MIH244" s="60"/>
      <c r="MII244" s="60"/>
      <c r="MIJ244" s="60"/>
      <c r="MIK244" s="60"/>
      <c r="MIL244" s="60"/>
      <c r="MIM244" s="60"/>
      <c r="MIN244" s="60"/>
      <c r="MIO244" s="60"/>
      <c r="MIP244" s="60"/>
      <c r="MIQ244" s="60"/>
      <c r="MIR244" s="60"/>
      <c r="MIS244" s="60"/>
      <c r="MIT244" s="60"/>
      <c r="MIU244" s="60"/>
      <c r="MIV244" s="60"/>
      <c r="MIW244" s="60"/>
      <c r="MIX244" s="60"/>
      <c r="MIY244" s="60"/>
      <c r="MIZ244" s="60"/>
      <c r="MJA244" s="60"/>
      <c r="MJB244" s="60"/>
      <c r="MJC244" s="60"/>
      <c r="MJD244" s="60"/>
      <c r="MJE244" s="60"/>
      <c r="MJF244" s="60"/>
      <c r="MJG244" s="60"/>
      <c r="MJH244" s="60"/>
      <c r="MJI244" s="60"/>
      <c r="MJJ244" s="60"/>
      <c r="MJK244" s="60"/>
      <c r="MJL244" s="60"/>
      <c r="MJM244" s="60"/>
      <c r="MJN244" s="60"/>
      <c r="MJO244" s="60"/>
      <c r="MJP244" s="60"/>
      <c r="MJQ244" s="60"/>
      <c r="MJR244" s="60"/>
      <c r="MJS244" s="60"/>
      <c r="MJT244" s="60"/>
      <c r="MJU244" s="60"/>
      <c r="MJV244" s="60"/>
      <c r="MJW244" s="60"/>
      <c r="MJX244" s="60"/>
      <c r="MJY244" s="60"/>
      <c r="MJZ244" s="60"/>
      <c r="MKA244" s="60"/>
      <c r="MKB244" s="60"/>
      <c r="MKC244" s="60"/>
      <c r="MKD244" s="60"/>
      <c r="MKE244" s="60"/>
      <c r="MKF244" s="60"/>
      <c r="MKG244" s="60"/>
      <c r="MKH244" s="60"/>
      <c r="MKI244" s="60"/>
      <c r="MKJ244" s="60"/>
      <c r="MKK244" s="60"/>
      <c r="MKL244" s="60"/>
      <c r="MKM244" s="60"/>
      <c r="MKN244" s="60"/>
      <c r="MKO244" s="60"/>
      <c r="MKP244" s="60"/>
      <c r="MKQ244" s="60"/>
      <c r="MKR244" s="60"/>
      <c r="MKS244" s="60"/>
      <c r="MKT244" s="60"/>
      <c r="MKU244" s="60"/>
      <c r="MKV244" s="60"/>
      <c r="MKW244" s="60"/>
      <c r="MKX244" s="60"/>
      <c r="MKY244" s="60"/>
      <c r="MKZ244" s="60"/>
      <c r="MLA244" s="60"/>
      <c r="MLB244" s="60"/>
      <c r="MLC244" s="60"/>
      <c r="MLD244" s="60"/>
      <c r="MLE244" s="60"/>
      <c r="MLF244" s="60"/>
      <c r="MLG244" s="60"/>
      <c r="MLH244" s="60"/>
      <c r="MLI244" s="60"/>
      <c r="MLJ244" s="60"/>
      <c r="MLK244" s="60"/>
      <c r="MLL244" s="60"/>
      <c r="MLM244" s="60"/>
      <c r="MLN244" s="60"/>
      <c r="MLO244" s="60"/>
      <c r="MLP244" s="60"/>
      <c r="MLQ244" s="60"/>
      <c r="MLR244" s="60"/>
      <c r="MLS244" s="60"/>
      <c r="MLT244" s="60"/>
      <c r="MLU244" s="60"/>
      <c r="MLV244" s="60"/>
      <c r="MLW244" s="60"/>
      <c r="MLX244" s="60"/>
      <c r="MLY244" s="60"/>
      <c r="MLZ244" s="60"/>
      <c r="MMA244" s="60"/>
      <c r="MMB244" s="60"/>
      <c r="MMC244" s="60"/>
      <c r="MMD244" s="60"/>
      <c r="MME244" s="60"/>
      <c r="MMF244" s="60"/>
      <c r="MMG244" s="60"/>
      <c r="MMH244" s="60"/>
      <c r="MMI244" s="60"/>
      <c r="MMJ244" s="60"/>
      <c r="MMK244" s="60"/>
      <c r="MML244" s="60"/>
      <c r="MMM244" s="60"/>
      <c r="MMN244" s="60"/>
      <c r="MMO244" s="60"/>
      <c r="MMP244" s="60"/>
      <c r="MMQ244" s="60"/>
      <c r="MMR244" s="60"/>
      <c r="MMS244" s="60"/>
      <c r="MMT244" s="60"/>
      <c r="MMU244" s="60"/>
      <c r="MMV244" s="60"/>
      <c r="MMW244" s="60"/>
      <c r="MMX244" s="60"/>
      <c r="MMY244" s="60"/>
      <c r="MMZ244" s="60"/>
      <c r="MNA244" s="60"/>
      <c r="MNB244" s="60"/>
      <c r="MNC244" s="60"/>
      <c r="MND244" s="60"/>
      <c r="MNE244" s="60"/>
      <c r="MNF244" s="60"/>
      <c r="MNG244" s="60"/>
      <c r="MNH244" s="60"/>
      <c r="MNI244" s="60"/>
      <c r="MNJ244" s="60"/>
      <c r="MNK244" s="60"/>
      <c r="MNL244" s="60"/>
      <c r="MNM244" s="60"/>
      <c r="MNN244" s="60"/>
      <c r="MNO244" s="60"/>
      <c r="MNP244" s="60"/>
      <c r="MNQ244" s="60"/>
      <c r="MNR244" s="60"/>
      <c r="MNS244" s="60"/>
      <c r="MNT244" s="60"/>
      <c r="MNU244" s="60"/>
      <c r="MNV244" s="60"/>
      <c r="MNW244" s="60"/>
      <c r="MNX244" s="60"/>
      <c r="MNY244" s="60"/>
      <c r="MNZ244" s="60"/>
      <c r="MOA244" s="60"/>
      <c r="MOB244" s="60"/>
      <c r="MOC244" s="60"/>
      <c r="MOD244" s="60"/>
      <c r="MOE244" s="60"/>
      <c r="MOF244" s="60"/>
      <c r="MOG244" s="60"/>
      <c r="MOH244" s="60"/>
      <c r="MOI244" s="60"/>
      <c r="MOJ244" s="60"/>
      <c r="MOK244" s="60"/>
      <c r="MOL244" s="60"/>
      <c r="MOM244" s="60"/>
      <c r="MON244" s="60"/>
      <c r="MOO244" s="60"/>
      <c r="MOP244" s="60"/>
      <c r="MOQ244" s="60"/>
      <c r="MOR244" s="60"/>
      <c r="MOS244" s="60"/>
      <c r="MOT244" s="60"/>
      <c r="MOU244" s="60"/>
      <c r="MOV244" s="60"/>
      <c r="MOW244" s="60"/>
      <c r="MOX244" s="60"/>
      <c r="MOY244" s="60"/>
      <c r="MOZ244" s="60"/>
      <c r="MPA244" s="60"/>
      <c r="MPB244" s="60"/>
      <c r="MPC244" s="60"/>
      <c r="MPD244" s="60"/>
      <c r="MPE244" s="60"/>
      <c r="MPF244" s="60"/>
      <c r="MPG244" s="60"/>
      <c r="MPH244" s="60"/>
      <c r="MPI244" s="60"/>
      <c r="MPJ244" s="60"/>
      <c r="MPK244" s="60"/>
      <c r="MPL244" s="60"/>
      <c r="MPM244" s="60"/>
      <c r="MPN244" s="60"/>
      <c r="MPO244" s="60"/>
      <c r="MPP244" s="60"/>
      <c r="MPQ244" s="60"/>
      <c r="MPR244" s="60"/>
      <c r="MPS244" s="60"/>
      <c r="MPT244" s="60"/>
      <c r="MPU244" s="60"/>
      <c r="MPV244" s="60"/>
      <c r="MPW244" s="60"/>
      <c r="MPX244" s="60"/>
      <c r="MPY244" s="60"/>
      <c r="MPZ244" s="60"/>
      <c r="MQA244" s="60"/>
      <c r="MQB244" s="60"/>
      <c r="MQC244" s="60"/>
      <c r="MQD244" s="60"/>
      <c r="MQE244" s="60"/>
      <c r="MQF244" s="60"/>
      <c r="MQG244" s="60"/>
      <c r="MQH244" s="60"/>
      <c r="MQI244" s="60"/>
      <c r="MQJ244" s="60"/>
      <c r="MQK244" s="60"/>
      <c r="MQL244" s="60"/>
      <c r="MQM244" s="60"/>
      <c r="MQN244" s="60"/>
      <c r="MQO244" s="60"/>
      <c r="MQP244" s="60"/>
      <c r="MQQ244" s="60"/>
      <c r="MQR244" s="60"/>
      <c r="MQS244" s="60"/>
      <c r="MQT244" s="60"/>
      <c r="MQU244" s="60"/>
      <c r="MQV244" s="60"/>
      <c r="MQW244" s="60"/>
      <c r="MQX244" s="60"/>
      <c r="MQY244" s="60"/>
      <c r="MQZ244" s="60"/>
      <c r="MRA244" s="60"/>
      <c r="MRB244" s="60"/>
      <c r="MRC244" s="60"/>
      <c r="MRD244" s="60"/>
      <c r="MRE244" s="60"/>
      <c r="MRF244" s="60"/>
      <c r="MRG244" s="60"/>
      <c r="MRH244" s="60"/>
      <c r="MRI244" s="60"/>
      <c r="MRJ244" s="60"/>
      <c r="MRK244" s="60"/>
      <c r="MRL244" s="60"/>
      <c r="MRM244" s="60"/>
      <c r="MRN244" s="60"/>
      <c r="MRO244" s="60"/>
      <c r="MRP244" s="60"/>
      <c r="MRQ244" s="60"/>
      <c r="MRR244" s="60"/>
      <c r="MRS244" s="60"/>
      <c r="MRT244" s="60"/>
      <c r="MRU244" s="60"/>
      <c r="MRV244" s="60"/>
      <c r="MRW244" s="60"/>
      <c r="MRX244" s="60"/>
      <c r="MRY244" s="60"/>
      <c r="MRZ244" s="60"/>
      <c r="MSA244" s="60"/>
      <c r="MSB244" s="60"/>
      <c r="MSC244" s="60"/>
      <c r="MSD244" s="60"/>
      <c r="MSE244" s="60"/>
      <c r="MSF244" s="60"/>
      <c r="MSG244" s="60"/>
      <c r="MSH244" s="60"/>
      <c r="MSI244" s="60"/>
      <c r="MSJ244" s="60"/>
      <c r="MSK244" s="60"/>
      <c r="MSL244" s="60"/>
      <c r="MSM244" s="60"/>
      <c r="MSN244" s="60"/>
      <c r="MSO244" s="60"/>
      <c r="MSP244" s="60"/>
      <c r="MSQ244" s="60"/>
      <c r="MSR244" s="60"/>
      <c r="MSS244" s="60"/>
      <c r="MST244" s="60"/>
      <c r="MSU244" s="60"/>
      <c r="MSV244" s="60"/>
      <c r="MSW244" s="60"/>
      <c r="MSX244" s="60"/>
      <c r="MSY244" s="60"/>
      <c r="MSZ244" s="60"/>
      <c r="MTA244" s="60"/>
      <c r="MTB244" s="60"/>
      <c r="MTC244" s="60"/>
      <c r="MTD244" s="60"/>
      <c r="MTE244" s="60"/>
      <c r="MTF244" s="60"/>
      <c r="MTG244" s="60"/>
      <c r="MTH244" s="60"/>
      <c r="MTI244" s="60"/>
      <c r="MTJ244" s="60"/>
      <c r="MTK244" s="60"/>
      <c r="MTL244" s="60"/>
      <c r="MTM244" s="60"/>
      <c r="MTN244" s="60"/>
      <c r="MTO244" s="60"/>
      <c r="MTP244" s="60"/>
      <c r="MTQ244" s="60"/>
      <c r="MTR244" s="60"/>
      <c r="MTS244" s="60"/>
      <c r="MTT244" s="60"/>
      <c r="MTU244" s="60"/>
      <c r="MTV244" s="60"/>
      <c r="MTW244" s="60"/>
      <c r="MTX244" s="60"/>
      <c r="MTY244" s="60"/>
      <c r="MTZ244" s="60"/>
      <c r="MUA244" s="60"/>
      <c r="MUB244" s="60"/>
      <c r="MUC244" s="60"/>
      <c r="MUD244" s="60"/>
      <c r="MUE244" s="60"/>
      <c r="MUF244" s="60"/>
      <c r="MUG244" s="60"/>
      <c r="MUH244" s="60"/>
      <c r="MUI244" s="60"/>
      <c r="MUJ244" s="60"/>
      <c r="MUK244" s="60"/>
      <c r="MUL244" s="60"/>
      <c r="MUM244" s="60"/>
      <c r="MUN244" s="60"/>
      <c r="MUO244" s="60"/>
      <c r="MUP244" s="60"/>
      <c r="MUQ244" s="60"/>
      <c r="MUR244" s="60"/>
      <c r="MUS244" s="60"/>
      <c r="MUT244" s="60"/>
      <c r="MUU244" s="60"/>
      <c r="MUV244" s="60"/>
      <c r="MUW244" s="60"/>
      <c r="MUX244" s="60"/>
      <c r="MUY244" s="60"/>
      <c r="MUZ244" s="60"/>
      <c r="MVA244" s="60"/>
      <c r="MVB244" s="60"/>
      <c r="MVC244" s="60"/>
      <c r="MVD244" s="60"/>
      <c r="MVE244" s="60"/>
      <c r="MVF244" s="60"/>
      <c r="MVG244" s="60"/>
      <c r="MVH244" s="60"/>
      <c r="MVI244" s="60"/>
      <c r="MVJ244" s="60"/>
      <c r="MVK244" s="60"/>
      <c r="MVL244" s="60"/>
      <c r="MVM244" s="60"/>
      <c r="MVN244" s="60"/>
      <c r="MVO244" s="60"/>
      <c r="MVP244" s="60"/>
      <c r="MVQ244" s="60"/>
      <c r="MVR244" s="60"/>
      <c r="MVS244" s="60"/>
      <c r="MVT244" s="60"/>
      <c r="MVU244" s="60"/>
      <c r="MVV244" s="60"/>
      <c r="MVW244" s="60"/>
      <c r="MVX244" s="60"/>
      <c r="MVY244" s="60"/>
      <c r="MVZ244" s="60"/>
      <c r="MWA244" s="60"/>
      <c r="MWB244" s="60"/>
      <c r="MWC244" s="60"/>
      <c r="MWD244" s="60"/>
      <c r="MWE244" s="60"/>
      <c r="MWF244" s="60"/>
      <c r="MWG244" s="60"/>
      <c r="MWH244" s="60"/>
      <c r="MWI244" s="60"/>
      <c r="MWJ244" s="60"/>
      <c r="MWK244" s="60"/>
      <c r="MWL244" s="60"/>
      <c r="MWM244" s="60"/>
      <c r="MWN244" s="60"/>
      <c r="MWO244" s="60"/>
      <c r="MWP244" s="60"/>
      <c r="MWQ244" s="60"/>
      <c r="MWR244" s="60"/>
      <c r="MWS244" s="60"/>
      <c r="MWT244" s="60"/>
      <c r="MWU244" s="60"/>
      <c r="MWV244" s="60"/>
      <c r="MWW244" s="60"/>
      <c r="MWX244" s="60"/>
      <c r="MWY244" s="60"/>
      <c r="MWZ244" s="60"/>
      <c r="MXA244" s="60"/>
      <c r="MXB244" s="60"/>
      <c r="MXC244" s="60"/>
      <c r="MXD244" s="60"/>
      <c r="MXE244" s="60"/>
      <c r="MXF244" s="60"/>
      <c r="MXG244" s="60"/>
      <c r="MXH244" s="60"/>
      <c r="MXI244" s="60"/>
      <c r="MXJ244" s="60"/>
      <c r="MXK244" s="60"/>
      <c r="MXL244" s="60"/>
      <c r="MXM244" s="60"/>
      <c r="MXN244" s="60"/>
      <c r="MXO244" s="60"/>
      <c r="MXP244" s="60"/>
      <c r="MXQ244" s="60"/>
      <c r="MXR244" s="60"/>
      <c r="MXS244" s="60"/>
      <c r="MXT244" s="60"/>
      <c r="MXU244" s="60"/>
      <c r="MXV244" s="60"/>
      <c r="MXW244" s="60"/>
      <c r="MXX244" s="60"/>
      <c r="MXY244" s="60"/>
      <c r="MXZ244" s="60"/>
      <c r="MYA244" s="60"/>
      <c r="MYB244" s="60"/>
      <c r="MYC244" s="60"/>
      <c r="MYD244" s="60"/>
      <c r="MYE244" s="60"/>
      <c r="MYF244" s="60"/>
      <c r="MYG244" s="60"/>
      <c r="MYH244" s="60"/>
      <c r="MYI244" s="60"/>
      <c r="MYJ244" s="60"/>
      <c r="MYK244" s="60"/>
      <c r="MYL244" s="60"/>
      <c r="MYM244" s="60"/>
      <c r="MYN244" s="60"/>
      <c r="MYO244" s="60"/>
      <c r="MYP244" s="60"/>
      <c r="MYQ244" s="60"/>
      <c r="MYR244" s="60"/>
      <c r="MYS244" s="60"/>
      <c r="MYT244" s="60"/>
      <c r="MYU244" s="60"/>
      <c r="MYV244" s="60"/>
      <c r="MYW244" s="60"/>
      <c r="MYX244" s="60"/>
      <c r="MYY244" s="60"/>
      <c r="MYZ244" s="60"/>
      <c r="MZA244" s="60"/>
      <c r="MZB244" s="60"/>
      <c r="MZC244" s="60"/>
      <c r="MZD244" s="60"/>
      <c r="MZE244" s="60"/>
      <c r="MZF244" s="60"/>
      <c r="MZG244" s="60"/>
      <c r="MZH244" s="60"/>
      <c r="MZI244" s="60"/>
      <c r="MZJ244" s="60"/>
      <c r="MZK244" s="60"/>
      <c r="MZL244" s="60"/>
      <c r="MZM244" s="60"/>
      <c r="MZN244" s="60"/>
      <c r="MZO244" s="60"/>
      <c r="MZP244" s="60"/>
      <c r="MZQ244" s="60"/>
      <c r="MZR244" s="60"/>
      <c r="MZS244" s="60"/>
      <c r="MZT244" s="60"/>
      <c r="MZU244" s="60"/>
      <c r="MZV244" s="60"/>
      <c r="MZW244" s="60"/>
      <c r="MZX244" s="60"/>
      <c r="MZY244" s="60"/>
      <c r="MZZ244" s="60"/>
      <c r="NAA244" s="60"/>
      <c r="NAB244" s="60"/>
      <c r="NAC244" s="60"/>
      <c r="NAD244" s="60"/>
      <c r="NAE244" s="60"/>
      <c r="NAF244" s="60"/>
      <c r="NAG244" s="60"/>
      <c r="NAH244" s="60"/>
      <c r="NAI244" s="60"/>
      <c r="NAJ244" s="60"/>
      <c r="NAK244" s="60"/>
      <c r="NAL244" s="60"/>
      <c r="NAM244" s="60"/>
      <c r="NAN244" s="60"/>
      <c r="NAO244" s="60"/>
      <c r="NAP244" s="60"/>
      <c r="NAQ244" s="60"/>
      <c r="NAR244" s="60"/>
      <c r="NAS244" s="60"/>
      <c r="NAT244" s="60"/>
      <c r="NAU244" s="60"/>
      <c r="NAV244" s="60"/>
      <c r="NAW244" s="60"/>
      <c r="NAX244" s="60"/>
      <c r="NAY244" s="60"/>
      <c r="NAZ244" s="60"/>
      <c r="NBA244" s="60"/>
      <c r="NBB244" s="60"/>
      <c r="NBC244" s="60"/>
      <c r="NBD244" s="60"/>
      <c r="NBE244" s="60"/>
      <c r="NBF244" s="60"/>
      <c r="NBG244" s="60"/>
      <c r="NBH244" s="60"/>
      <c r="NBI244" s="60"/>
      <c r="NBJ244" s="60"/>
      <c r="NBK244" s="60"/>
      <c r="NBL244" s="60"/>
      <c r="NBM244" s="60"/>
      <c r="NBN244" s="60"/>
      <c r="NBO244" s="60"/>
      <c r="NBP244" s="60"/>
      <c r="NBQ244" s="60"/>
      <c r="NBR244" s="60"/>
      <c r="NBS244" s="60"/>
      <c r="NBT244" s="60"/>
      <c r="NBU244" s="60"/>
      <c r="NBV244" s="60"/>
      <c r="NBW244" s="60"/>
      <c r="NBX244" s="60"/>
      <c r="NBY244" s="60"/>
      <c r="NBZ244" s="60"/>
      <c r="NCA244" s="60"/>
      <c r="NCB244" s="60"/>
      <c r="NCC244" s="60"/>
      <c r="NCD244" s="60"/>
      <c r="NCE244" s="60"/>
      <c r="NCF244" s="60"/>
      <c r="NCG244" s="60"/>
      <c r="NCH244" s="60"/>
      <c r="NCI244" s="60"/>
      <c r="NCJ244" s="60"/>
      <c r="NCK244" s="60"/>
      <c r="NCL244" s="60"/>
      <c r="NCM244" s="60"/>
      <c r="NCN244" s="60"/>
      <c r="NCO244" s="60"/>
      <c r="NCP244" s="60"/>
      <c r="NCQ244" s="60"/>
      <c r="NCR244" s="60"/>
      <c r="NCS244" s="60"/>
      <c r="NCT244" s="60"/>
      <c r="NCU244" s="60"/>
      <c r="NCV244" s="60"/>
      <c r="NCW244" s="60"/>
      <c r="NCX244" s="60"/>
      <c r="NCY244" s="60"/>
      <c r="NCZ244" s="60"/>
      <c r="NDA244" s="60"/>
      <c r="NDB244" s="60"/>
      <c r="NDC244" s="60"/>
      <c r="NDD244" s="60"/>
      <c r="NDE244" s="60"/>
      <c r="NDF244" s="60"/>
      <c r="NDG244" s="60"/>
      <c r="NDH244" s="60"/>
      <c r="NDI244" s="60"/>
      <c r="NDJ244" s="60"/>
      <c r="NDK244" s="60"/>
      <c r="NDL244" s="60"/>
      <c r="NDM244" s="60"/>
      <c r="NDN244" s="60"/>
      <c r="NDO244" s="60"/>
      <c r="NDP244" s="60"/>
      <c r="NDQ244" s="60"/>
      <c r="NDR244" s="60"/>
      <c r="NDS244" s="60"/>
      <c r="NDT244" s="60"/>
      <c r="NDU244" s="60"/>
      <c r="NDV244" s="60"/>
      <c r="NDW244" s="60"/>
      <c r="NDX244" s="60"/>
      <c r="NDY244" s="60"/>
      <c r="NDZ244" s="60"/>
      <c r="NEA244" s="60"/>
      <c r="NEB244" s="60"/>
      <c r="NEC244" s="60"/>
      <c r="NED244" s="60"/>
      <c r="NEE244" s="60"/>
      <c r="NEF244" s="60"/>
      <c r="NEG244" s="60"/>
      <c r="NEH244" s="60"/>
      <c r="NEI244" s="60"/>
      <c r="NEJ244" s="60"/>
      <c r="NEK244" s="60"/>
      <c r="NEL244" s="60"/>
      <c r="NEM244" s="60"/>
      <c r="NEN244" s="60"/>
      <c r="NEO244" s="60"/>
      <c r="NEP244" s="60"/>
      <c r="NEQ244" s="60"/>
      <c r="NER244" s="60"/>
      <c r="NES244" s="60"/>
      <c r="NET244" s="60"/>
      <c r="NEU244" s="60"/>
      <c r="NEV244" s="60"/>
      <c r="NEW244" s="60"/>
      <c r="NEX244" s="60"/>
      <c r="NEY244" s="60"/>
      <c r="NEZ244" s="60"/>
      <c r="NFA244" s="60"/>
      <c r="NFB244" s="60"/>
      <c r="NFC244" s="60"/>
      <c r="NFD244" s="60"/>
      <c r="NFE244" s="60"/>
      <c r="NFF244" s="60"/>
      <c r="NFG244" s="60"/>
      <c r="NFH244" s="60"/>
      <c r="NFI244" s="60"/>
      <c r="NFJ244" s="60"/>
      <c r="NFK244" s="60"/>
      <c r="NFL244" s="60"/>
      <c r="NFM244" s="60"/>
      <c r="NFN244" s="60"/>
      <c r="NFO244" s="60"/>
      <c r="NFP244" s="60"/>
      <c r="NFQ244" s="60"/>
      <c r="NFR244" s="60"/>
      <c r="NFS244" s="60"/>
      <c r="NFT244" s="60"/>
      <c r="NFU244" s="60"/>
      <c r="NFV244" s="60"/>
      <c r="NFW244" s="60"/>
      <c r="NFX244" s="60"/>
      <c r="NFY244" s="60"/>
      <c r="NFZ244" s="60"/>
      <c r="NGA244" s="60"/>
      <c r="NGB244" s="60"/>
      <c r="NGC244" s="60"/>
      <c r="NGD244" s="60"/>
      <c r="NGE244" s="60"/>
      <c r="NGF244" s="60"/>
      <c r="NGG244" s="60"/>
      <c r="NGH244" s="60"/>
      <c r="NGI244" s="60"/>
      <c r="NGJ244" s="60"/>
      <c r="NGK244" s="60"/>
      <c r="NGL244" s="60"/>
      <c r="NGM244" s="60"/>
      <c r="NGN244" s="60"/>
      <c r="NGO244" s="60"/>
      <c r="NGP244" s="60"/>
      <c r="NGQ244" s="60"/>
      <c r="NGR244" s="60"/>
      <c r="NGS244" s="60"/>
      <c r="NGT244" s="60"/>
      <c r="NGU244" s="60"/>
      <c r="NGV244" s="60"/>
      <c r="NGW244" s="60"/>
      <c r="NGX244" s="60"/>
      <c r="NGY244" s="60"/>
      <c r="NGZ244" s="60"/>
      <c r="NHA244" s="60"/>
      <c r="NHB244" s="60"/>
      <c r="NHC244" s="60"/>
      <c r="NHD244" s="60"/>
      <c r="NHE244" s="60"/>
      <c r="NHF244" s="60"/>
      <c r="NHG244" s="60"/>
      <c r="NHH244" s="60"/>
      <c r="NHI244" s="60"/>
      <c r="NHJ244" s="60"/>
      <c r="NHK244" s="60"/>
      <c r="NHL244" s="60"/>
      <c r="NHM244" s="60"/>
      <c r="NHN244" s="60"/>
      <c r="NHO244" s="60"/>
      <c r="NHP244" s="60"/>
      <c r="NHQ244" s="60"/>
      <c r="NHR244" s="60"/>
      <c r="NHS244" s="60"/>
      <c r="NHT244" s="60"/>
      <c r="NHU244" s="60"/>
      <c r="NHV244" s="60"/>
      <c r="NHW244" s="60"/>
      <c r="NHX244" s="60"/>
      <c r="NHY244" s="60"/>
      <c r="NHZ244" s="60"/>
      <c r="NIA244" s="60"/>
      <c r="NIB244" s="60"/>
      <c r="NIC244" s="60"/>
      <c r="NID244" s="60"/>
      <c r="NIE244" s="60"/>
      <c r="NIF244" s="60"/>
      <c r="NIG244" s="60"/>
      <c r="NIH244" s="60"/>
      <c r="NII244" s="60"/>
      <c r="NIJ244" s="60"/>
      <c r="NIK244" s="60"/>
      <c r="NIL244" s="60"/>
      <c r="NIM244" s="60"/>
      <c r="NIN244" s="60"/>
      <c r="NIO244" s="60"/>
      <c r="NIP244" s="60"/>
      <c r="NIQ244" s="60"/>
      <c r="NIR244" s="60"/>
      <c r="NIS244" s="60"/>
      <c r="NIT244" s="60"/>
      <c r="NIU244" s="60"/>
      <c r="NIV244" s="60"/>
      <c r="NIW244" s="60"/>
      <c r="NIX244" s="60"/>
      <c r="NIY244" s="60"/>
      <c r="NIZ244" s="60"/>
      <c r="NJA244" s="60"/>
      <c r="NJB244" s="60"/>
      <c r="NJC244" s="60"/>
      <c r="NJD244" s="60"/>
      <c r="NJE244" s="60"/>
      <c r="NJF244" s="60"/>
      <c r="NJG244" s="60"/>
      <c r="NJH244" s="60"/>
      <c r="NJI244" s="60"/>
      <c r="NJJ244" s="60"/>
      <c r="NJK244" s="60"/>
      <c r="NJL244" s="60"/>
      <c r="NJM244" s="60"/>
      <c r="NJN244" s="60"/>
      <c r="NJO244" s="60"/>
      <c r="NJP244" s="60"/>
      <c r="NJQ244" s="60"/>
      <c r="NJR244" s="60"/>
      <c r="NJS244" s="60"/>
      <c r="NJT244" s="60"/>
      <c r="NJU244" s="60"/>
      <c r="NJV244" s="60"/>
      <c r="NJW244" s="60"/>
      <c r="NJX244" s="60"/>
      <c r="NJY244" s="60"/>
      <c r="NJZ244" s="60"/>
      <c r="NKA244" s="60"/>
      <c r="NKB244" s="60"/>
      <c r="NKC244" s="60"/>
      <c r="NKD244" s="60"/>
      <c r="NKE244" s="60"/>
      <c r="NKF244" s="60"/>
      <c r="NKG244" s="60"/>
      <c r="NKH244" s="60"/>
      <c r="NKI244" s="60"/>
      <c r="NKJ244" s="60"/>
      <c r="NKK244" s="60"/>
      <c r="NKL244" s="60"/>
      <c r="NKM244" s="60"/>
      <c r="NKN244" s="60"/>
      <c r="NKO244" s="60"/>
      <c r="NKP244" s="60"/>
      <c r="NKQ244" s="60"/>
      <c r="NKR244" s="60"/>
      <c r="NKS244" s="60"/>
      <c r="NKT244" s="60"/>
      <c r="NKU244" s="60"/>
      <c r="NKV244" s="60"/>
      <c r="NKW244" s="60"/>
      <c r="NKX244" s="60"/>
      <c r="NKY244" s="60"/>
      <c r="NKZ244" s="60"/>
      <c r="NLA244" s="60"/>
      <c r="NLB244" s="60"/>
      <c r="NLC244" s="60"/>
      <c r="NLD244" s="60"/>
      <c r="NLE244" s="60"/>
      <c r="NLF244" s="60"/>
      <c r="NLG244" s="60"/>
      <c r="NLH244" s="60"/>
      <c r="NLI244" s="60"/>
      <c r="NLJ244" s="60"/>
      <c r="NLK244" s="60"/>
      <c r="NLL244" s="60"/>
      <c r="NLM244" s="60"/>
      <c r="NLN244" s="60"/>
      <c r="NLO244" s="60"/>
      <c r="NLP244" s="60"/>
      <c r="NLQ244" s="60"/>
      <c r="NLR244" s="60"/>
      <c r="NLS244" s="60"/>
      <c r="NLT244" s="60"/>
      <c r="NLU244" s="60"/>
      <c r="NLV244" s="60"/>
      <c r="NLW244" s="60"/>
      <c r="NLX244" s="60"/>
      <c r="NLY244" s="60"/>
      <c r="NLZ244" s="60"/>
      <c r="NMA244" s="60"/>
      <c r="NMB244" s="60"/>
      <c r="NMC244" s="60"/>
      <c r="NMD244" s="60"/>
      <c r="NME244" s="60"/>
      <c r="NMF244" s="60"/>
      <c r="NMG244" s="60"/>
      <c r="NMH244" s="60"/>
      <c r="NMI244" s="60"/>
      <c r="NMJ244" s="60"/>
      <c r="NMK244" s="60"/>
      <c r="NML244" s="60"/>
      <c r="NMM244" s="60"/>
      <c r="NMN244" s="60"/>
      <c r="NMO244" s="60"/>
      <c r="NMP244" s="60"/>
      <c r="NMQ244" s="60"/>
      <c r="NMR244" s="60"/>
      <c r="NMS244" s="60"/>
      <c r="NMT244" s="60"/>
      <c r="NMU244" s="60"/>
      <c r="NMV244" s="60"/>
      <c r="NMW244" s="60"/>
      <c r="NMX244" s="60"/>
      <c r="NMY244" s="60"/>
      <c r="NMZ244" s="60"/>
      <c r="NNA244" s="60"/>
      <c r="NNB244" s="60"/>
      <c r="NNC244" s="60"/>
      <c r="NND244" s="60"/>
      <c r="NNE244" s="60"/>
      <c r="NNF244" s="60"/>
      <c r="NNG244" s="60"/>
      <c r="NNH244" s="60"/>
      <c r="NNI244" s="60"/>
      <c r="NNJ244" s="60"/>
      <c r="NNK244" s="60"/>
      <c r="NNL244" s="60"/>
      <c r="NNM244" s="60"/>
      <c r="NNN244" s="60"/>
      <c r="NNO244" s="60"/>
      <c r="NNP244" s="60"/>
      <c r="NNQ244" s="60"/>
      <c r="NNR244" s="60"/>
      <c r="NNS244" s="60"/>
      <c r="NNT244" s="60"/>
      <c r="NNU244" s="60"/>
      <c r="NNV244" s="60"/>
      <c r="NNW244" s="60"/>
      <c r="NNX244" s="60"/>
      <c r="NNY244" s="60"/>
      <c r="NNZ244" s="60"/>
      <c r="NOA244" s="60"/>
      <c r="NOB244" s="60"/>
      <c r="NOC244" s="60"/>
      <c r="NOD244" s="60"/>
      <c r="NOE244" s="60"/>
      <c r="NOF244" s="60"/>
      <c r="NOG244" s="60"/>
      <c r="NOH244" s="60"/>
      <c r="NOI244" s="60"/>
      <c r="NOJ244" s="60"/>
      <c r="NOK244" s="60"/>
      <c r="NOL244" s="60"/>
      <c r="NOM244" s="60"/>
      <c r="NON244" s="60"/>
      <c r="NOO244" s="60"/>
      <c r="NOP244" s="60"/>
      <c r="NOQ244" s="60"/>
      <c r="NOR244" s="60"/>
      <c r="NOS244" s="60"/>
      <c r="NOT244" s="60"/>
      <c r="NOU244" s="60"/>
      <c r="NOV244" s="60"/>
      <c r="NOW244" s="60"/>
      <c r="NOX244" s="60"/>
      <c r="NOY244" s="60"/>
      <c r="NOZ244" s="60"/>
      <c r="NPA244" s="60"/>
      <c r="NPB244" s="60"/>
      <c r="NPC244" s="60"/>
      <c r="NPD244" s="60"/>
      <c r="NPE244" s="60"/>
      <c r="NPF244" s="60"/>
      <c r="NPG244" s="60"/>
      <c r="NPH244" s="60"/>
      <c r="NPI244" s="60"/>
      <c r="NPJ244" s="60"/>
      <c r="NPK244" s="60"/>
      <c r="NPL244" s="60"/>
      <c r="NPM244" s="60"/>
      <c r="NPN244" s="60"/>
      <c r="NPO244" s="60"/>
      <c r="NPP244" s="60"/>
      <c r="NPQ244" s="60"/>
      <c r="NPR244" s="60"/>
      <c r="NPS244" s="60"/>
      <c r="NPT244" s="60"/>
      <c r="NPU244" s="60"/>
      <c r="NPV244" s="60"/>
      <c r="NPW244" s="60"/>
      <c r="NPX244" s="60"/>
      <c r="NPY244" s="60"/>
      <c r="NPZ244" s="60"/>
      <c r="NQA244" s="60"/>
      <c r="NQB244" s="60"/>
      <c r="NQC244" s="60"/>
      <c r="NQD244" s="60"/>
      <c r="NQE244" s="60"/>
      <c r="NQF244" s="60"/>
      <c r="NQG244" s="60"/>
      <c r="NQH244" s="60"/>
      <c r="NQI244" s="60"/>
      <c r="NQJ244" s="60"/>
      <c r="NQK244" s="60"/>
      <c r="NQL244" s="60"/>
      <c r="NQM244" s="60"/>
      <c r="NQN244" s="60"/>
      <c r="NQO244" s="60"/>
      <c r="NQP244" s="60"/>
      <c r="NQQ244" s="60"/>
      <c r="NQR244" s="60"/>
      <c r="NQS244" s="60"/>
      <c r="NQT244" s="60"/>
      <c r="NQU244" s="60"/>
      <c r="NQV244" s="60"/>
      <c r="NQW244" s="60"/>
      <c r="NQX244" s="60"/>
      <c r="NQY244" s="60"/>
      <c r="NQZ244" s="60"/>
      <c r="NRA244" s="60"/>
      <c r="NRB244" s="60"/>
      <c r="NRC244" s="60"/>
      <c r="NRD244" s="60"/>
      <c r="NRE244" s="60"/>
      <c r="NRF244" s="60"/>
      <c r="NRG244" s="60"/>
      <c r="NRH244" s="60"/>
      <c r="NRI244" s="60"/>
      <c r="NRJ244" s="60"/>
      <c r="NRK244" s="60"/>
      <c r="NRL244" s="60"/>
      <c r="NRM244" s="60"/>
      <c r="NRN244" s="60"/>
      <c r="NRO244" s="60"/>
      <c r="NRP244" s="60"/>
      <c r="NRQ244" s="60"/>
      <c r="NRR244" s="60"/>
      <c r="NRS244" s="60"/>
      <c r="NRT244" s="60"/>
      <c r="NRU244" s="60"/>
      <c r="NRV244" s="60"/>
      <c r="NRW244" s="60"/>
      <c r="NRX244" s="60"/>
      <c r="NRY244" s="60"/>
      <c r="NRZ244" s="60"/>
      <c r="NSA244" s="60"/>
      <c r="NSB244" s="60"/>
      <c r="NSC244" s="60"/>
      <c r="NSD244" s="60"/>
      <c r="NSE244" s="60"/>
      <c r="NSF244" s="60"/>
      <c r="NSG244" s="60"/>
      <c r="NSH244" s="60"/>
      <c r="NSI244" s="60"/>
      <c r="NSJ244" s="60"/>
      <c r="NSK244" s="60"/>
      <c r="NSL244" s="60"/>
      <c r="NSM244" s="60"/>
      <c r="NSN244" s="60"/>
      <c r="NSO244" s="60"/>
      <c r="NSP244" s="60"/>
      <c r="NSQ244" s="60"/>
      <c r="NSR244" s="60"/>
      <c r="NSS244" s="60"/>
      <c r="NST244" s="60"/>
      <c r="NSU244" s="60"/>
      <c r="NSV244" s="60"/>
      <c r="NSW244" s="60"/>
      <c r="NSX244" s="60"/>
      <c r="NSY244" s="60"/>
      <c r="NSZ244" s="60"/>
      <c r="NTA244" s="60"/>
      <c r="NTB244" s="60"/>
      <c r="NTC244" s="60"/>
      <c r="NTD244" s="60"/>
      <c r="NTE244" s="60"/>
      <c r="NTF244" s="60"/>
      <c r="NTG244" s="60"/>
      <c r="NTH244" s="60"/>
      <c r="NTI244" s="60"/>
      <c r="NTJ244" s="60"/>
      <c r="NTK244" s="60"/>
      <c r="NTL244" s="60"/>
      <c r="NTM244" s="60"/>
      <c r="NTN244" s="60"/>
      <c r="NTO244" s="60"/>
      <c r="NTP244" s="60"/>
      <c r="NTQ244" s="60"/>
      <c r="NTR244" s="60"/>
      <c r="NTS244" s="60"/>
      <c r="NTT244" s="60"/>
      <c r="NTU244" s="60"/>
      <c r="NTV244" s="60"/>
      <c r="NTW244" s="60"/>
      <c r="NTX244" s="60"/>
      <c r="NTY244" s="60"/>
      <c r="NTZ244" s="60"/>
      <c r="NUA244" s="60"/>
      <c r="NUB244" s="60"/>
      <c r="NUC244" s="60"/>
      <c r="NUD244" s="60"/>
      <c r="NUE244" s="60"/>
      <c r="NUF244" s="60"/>
      <c r="NUG244" s="60"/>
      <c r="NUH244" s="60"/>
      <c r="NUI244" s="60"/>
      <c r="NUJ244" s="60"/>
      <c r="NUK244" s="60"/>
      <c r="NUL244" s="60"/>
      <c r="NUM244" s="60"/>
      <c r="NUN244" s="60"/>
      <c r="NUO244" s="60"/>
      <c r="NUP244" s="60"/>
      <c r="NUQ244" s="60"/>
      <c r="NUR244" s="60"/>
      <c r="NUS244" s="60"/>
      <c r="NUT244" s="60"/>
      <c r="NUU244" s="60"/>
      <c r="NUV244" s="60"/>
      <c r="NUW244" s="60"/>
      <c r="NUX244" s="60"/>
      <c r="NUY244" s="60"/>
      <c r="NUZ244" s="60"/>
      <c r="NVA244" s="60"/>
      <c r="NVB244" s="60"/>
      <c r="NVC244" s="60"/>
      <c r="NVD244" s="60"/>
      <c r="NVE244" s="60"/>
      <c r="NVF244" s="60"/>
      <c r="NVG244" s="60"/>
      <c r="NVH244" s="60"/>
      <c r="NVI244" s="60"/>
      <c r="NVJ244" s="60"/>
      <c r="NVK244" s="60"/>
      <c r="NVL244" s="60"/>
      <c r="NVM244" s="60"/>
      <c r="NVN244" s="60"/>
      <c r="NVO244" s="60"/>
      <c r="NVP244" s="60"/>
      <c r="NVQ244" s="60"/>
      <c r="NVR244" s="60"/>
      <c r="NVS244" s="60"/>
      <c r="NVT244" s="60"/>
      <c r="NVU244" s="60"/>
      <c r="NVV244" s="60"/>
      <c r="NVW244" s="60"/>
      <c r="NVX244" s="60"/>
      <c r="NVY244" s="60"/>
      <c r="NVZ244" s="60"/>
      <c r="NWA244" s="60"/>
      <c r="NWB244" s="60"/>
      <c r="NWC244" s="60"/>
      <c r="NWD244" s="60"/>
      <c r="NWE244" s="60"/>
      <c r="NWF244" s="60"/>
      <c r="NWG244" s="60"/>
      <c r="NWH244" s="60"/>
      <c r="NWI244" s="60"/>
      <c r="NWJ244" s="60"/>
      <c r="NWK244" s="60"/>
      <c r="NWL244" s="60"/>
      <c r="NWM244" s="60"/>
      <c r="NWN244" s="60"/>
      <c r="NWO244" s="60"/>
      <c r="NWP244" s="60"/>
      <c r="NWQ244" s="60"/>
      <c r="NWR244" s="60"/>
      <c r="NWS244" s="60"/>
      <c r="NWT244" s="60"/>
      <c r="NWU244" s="60"/>
      <c r="NWV244" s="60"/>
      <c r="NWW244" s="60"/>
      <c r="NWX244" s="60"/>
      <c r="NWY244" s="60"/>
      <c r="NWZ244" s="60"/>
      <c r="NXA244" s="60"/>
      <c r="NXB244" s="60"/>
      <c r="NXC244" s="60"/>
      <c r="NXD244" s="60"/>
      <c r="NXE244" s="60"/>
      <c r="NXF244" s="60"/>
      <c r="NXG244" s="60"/>
      <c r="NXH244" s="60"/>
      <c r="NXI244" s="60"/>
      <c r="NXJ244" s="60"/>
      <c r="NXK244" s="60"/>
      <c r="NXL244" s="60"/>
      <c r="NXM244" s="60"/>
      <c r="NXN244" s="60"/>
      <c r="NXO244" s="60"/>
      <c r="NXP244" s="60"/>
      <c r="NXQ244" s="60"/>
      <c r="NXR244" s="60"/>
      <c r="NXS244" s="60"/>
      <c r="NXT244" s="60"/>
      <c r="NXU244" s="60"/>
      <c r="NXV244" s="60"/>
      <c r="NXW244" s="60"/>
      <c r="NXX244" s="60"/>
      <c r="NXY244" s="60"/>
      <c r="NXZ244" s="60"/>
      <c r="NYA244" s="60"/>
      <c r="NYB244" s="60"/>
      <c r="NYC244" s="60"/>
      <c r="NYD244" s="60"/>
      <c r="NYE244" s="60"/>
      <c r="NYF244" s="60"/>
      <c r="NYG244" s="60"/>
      <c r="NYH244" s="60"/>
      <c r="NYI244" s="60"/>
      <c r="NYJ244" s="60"/>
      <c r="NYK244" s="60"/>
      <c r="NYL244" s="60"/>
      <c r="NYM244" s="60"/>
      <c r="NYN244" s="60"/>
      <c r="NYO244" s="60"/>
      <c r="NYP244" s="60"/>
      <c r="NYQ244" s="60"/>
      <c r="NYR244" s="60"/>
      <c r="NYS244" s="60"/>
      <c r="NYT244" s="60"/>
      <c r="NYU244" s="60"/>
      <c r="NYV244" s="60"/>
      <c r="NYW244" s="60"/>
      <c r="NYX244" s="60"/>
      <c r="NYY244" s="60"/>
      <c r="NYZ244" s="60"/>
      <c r="NZA244" s="60"/>
      <c r="NZB244" s="60"/>
      <c r="NZC244" s="60"/>
      <c r="NZD244" s="60"/>
      <c r="NZE244" s="60"/>
      <c r="NZF244" s="60"/>
      <c r="NZG244" s="60"/>
      <c r="NZH244" s="60"/>
      <c r="NZI244" s="60"/>
      <c r="NZJ244" s="60"/>
      <c r="NZK244" s="60"/>
      <c r="NZL244" s="60"/>
      <c r="NZM244" s="60"/>
      <c r="NZN244" s="60"/>
      <c r="NZO244" s="60"/>
      <c r="NZP244" s="60"/>
      <c r="NZQ244" s="60"/>
      <c r="NZR244" s="60"/>
      <c r="NZS244" s="60"/>
      <c r="NZT244" s="60"/>
      <c r="NZU244" s="60"/>
      <c r="NZV244" s="60"/>
      <c r="NZW244" s="60"/>
      <c r="NZX244" s="60"/>
      <c r="NZY244" s="60"/>
      <c r="NZZ244" s="60"/>
      <c r="OAA244" s="60"/>
      <c r="OAB244" s="60"/>
      <c r="OAC244" s="60"/>
      <c r="OAD244" s="60"/>
      <c r="OAE244" s="60"/>
      <c r="OAF244" s="60"/>
      <c r="OAG244" s="60"/>
      <c r="OAH244" s="60"/>
      <c r="OAI244" s="60"/>
      <c r="OAJ244" s="60"/>
      <c r="OAK244" s="60"/>
      <c r="OAL244" s="60"/>
      <c r="OAM244" s="60"/>
      <c r="OAN244" s="60"/>
      <c r="OAO244" s="60"/>
      <c r="OAP244" s="60"/>
      <c r="OAQ244" s="60"/>
      <c r="OAR244" s="60"/>
      <c r="OAS244" s="60"/>
      <c r="OAT244" s="60"/>
      <c r="OAU244" s="60"/>
      <c r="OAV244" s="60"/>
      <c r="OAW244" s="60"/>
      <c r="OAX244" s="60"/>
      <c r="OAY244" s="60"/>
      <c r="OAZ244" s="60"/>
      <c r="OBA244" s="60"/>
      <c r="OBB244" s="60"/>
      <c r="OBC244" s="60"/>
      <c r="OBD244" s="60"/>
      <c r="OBE244" s="60"/>
      <c r="OBF244" s="60"/>
      <c r="OBG244" s="60"/>
      <c r="OBH244" s="60"/>
      <c r="OBI244" s="60"/>
      <c r="OBJ244" s="60"/>
      <c r="OBK244" s="60"/>
      <c r="OBL244" s="60"/>
      <c r="OBM244" s="60"/>
      <c r="OBN244" s="60"/>
      <c r="OBO244" s="60"/>
      <c r="OBP244" s="60"/>
      <c r="OBQ244" s="60"/>
      <c r="OBR244" s="60"/>
      <c r="OBS244" s="60"/>
      <c r="OBT244" s="60"/>
      <c r="OBU244" s="60"/>
      <c r="OBV244" s="60"/>
      <c r="OBW244" s="60"/>
      <c r="OBX244" s="60"/>
      <c r="OBY244" s="60"/>
      <c r="OBZ244" s="60"/>
      <c r="OCA244" s="60"/>
      <c r="OCB244" s="60"/>
      <c r="OCC244" s="60"/>
      <c r="OCD244" s="60"/>
      <c r="OCE244" s="60"/>
      <c r="OCF244" s="60"/>
      <c r="OCG244" s="60"/>
      <c r="OCH244" s="60"/>
      <c r="OCI244" s="60"/>
      <c r="OCJ244" s="60"/>
      <c r="OCK244" s="60"/>
      <c r="OCL244" s="60"/>
      <c r="OCM244" s="60"/>
      <c r="OCN244" s="60"/>
      <c r="OCO244" s="60"/>
      <c r="OCP244" s="60"/>
      <c r="OCQ244" s="60"/>
      <c r="OCR244" s="60"/>
      <c r="OCS244" s="60"/>
      <c r="OCT244" s="60"/>
      <c r="OCU244" s="60"/>
      <c r="OCV244" s="60"/>
      <c r="OCW244" s="60"/>
      <c r="OCX244" s="60"/>
      <c r="OCY244" s="60"/>
      <c r="OCZ244" s="60"/>
      <c r="ODA244" s="60"/>
      <c r="ODB244" s="60"/>
      <c r="ODC244" s="60"/>
      <c r="ODD244" s="60"/>
      <c r="ODE244" s="60"/>
      <c r="ODF244" s="60"/>
      <c r="ODG244" s="60"/>
      <c r="ODH244" s="60"/>
      <c r="ODI244" s="60"/>
      <c r="ODJ244" s="60"/>
      <c r="ODK244" s="60"/>
      <c r="ODL244" s="60"/>
      <c r="ODM244" s="60"/>
      <c r="ODN244" s="60"/>
      <c r="ODO244" s="60"/>
      <c r="ODP244" s="60"/>
      <c r="ODQ244" s="60"/>
      <c r="ODR244" s="60"/>
      <c r="ODS244" s="60"/>
      <c r="ODT244" s="60"/>
      <c r="ODU244" s="60"/>
      <c r="ODV244" s="60"/>
      <c r="ODW244" s="60"/>
      <c r="ODX244" s="60"/>
      <c r="ODY244" s="60"/>
      <c r="ODZ244" s="60"/>
      <c r="OEA244" s="60"/>
      <c r="OEB244" s="60"/>
      <c r="OEC244" s="60"/>
      <c r="OED244" s="60"/>
      <c r="OEE244" s="60"/>
      <c r="OEF244" s="60"/>
      <c r="OEG244" s="60"/>
      <c r="OEH244" s="60"/>
      <c r="OEI244" s="60"/>
      <c r="OEJ244" s="60"/>
      <c r="OEK244" s="60"/>
      <c r="OEL244" s="60"/>
      <c r="OEM244" s="60"/>
      <c r="OEN244" s="60"/>
      <c r="OEO244" s="60"/>
      <c r="OEP244" s="60"/>
      <c r="OEQ244" s="60"/>
      <c r="OER244" s="60"/>
      <c r="OES244" s="60"/>
      <c r="OET244" s="60"/>
      <c r="OEU244" s="60"/>
      <c r="OEV244" s="60"/>
      <c r="OEW244" s="60"/>
      <c r="OEX244" s="60"/>
      <c r="OEY244" s="60"/>
      <c r="OEZ244" s="60"/>
      <c r="OFA244" s="60"/>
      <c r="OFB244" s="60"/>
      <c r="OFC244" s="60"/>
      <c r="OFD244" s="60"/>
      <c r="OFE244" s="60"/>
      <c r="OFF244" s="60"/>
      <c r="OFG244" s="60"/>
      <c r="OFH244" s="60"/>
      <c r="OFI244" s="60"/>
      <c r="OFJ244" s="60"/>
      <c r="OFK244" s="60"/>
      <c r="OFL244" s="60"/>
      <c r="OFM244" s="60"/>
      <c r="OFN244" s="60"/>
      <c r="OFO244" s="60"/>
      <c r="OFP244" s="60"/>
      <c r="OFQ244" s="60"/>
      <c r="OFR244" s="60"/>
      <c r="OFS244" s="60"/>
      <c r="OFT244" s="60"/>
      <c r="OFU244" s="60"/>
      <c r="OFV244" s="60"/>
      <c r="OFW244" s="60"/>
      <c r="OFX244" s="60"/>
      <c r="OFY244" s="60"/>
      <c r="OFZ244" s="60"/>
      <c r="OGA244" s="60"/>
      <c r="OGB244" s="60"/>
      <c r="OGC244" s="60"/>
      <c r="OGD244" s="60"/>
      <c r="OGE244" s="60"/>
      <c r="OGF244" s="60"/>
      <c r="OGG244" s="60"/>
      <c r="OGH244" s="60"/>
      <c r="OGI244" s="60"/>
      <c r="OGJ244" s="60"/>
      <c r="OGK244" s="60"/>
      <c r="OGL244" s="60"/>
      <c r="OGM244" s="60"/>
      <c r="OGN244" s="60"/>
      <c r="OGO244" s="60"/>
      <c r="OGP244" s="60"/>
      <c r="OGQ244" s="60"/>
      <c r="OGR244" s="60"/>
      <c r="OGS244" s="60"/>
      <c r="OGT244" s="60"/>
      <c r="OGU244" s="60"/>
      <c r="OGV244" s="60"/>
      <c r="OGW244" s="60"/>
      <c r="OGX244" s="60"/>
      <c r="OGY244" s="60"/>
      <c r="OGZ244" s="60"/>
      <c r="OHA244" s="60"/>
      <c r="OHB244" s="60"/>
      <c r="OHC244" s="60"/>
      <c r="OHD244" s="60"/>
      <c r="OHE244" s="60"/>
      <c r="OHF244" s="60"/>
      <c r="OHG244" s="60"/>
      <c r="OHH244" s="60"/>
      <c r="OHI244" s="60"/>
      <c r="OHJ244" s="60"/>
      <c r="OHK244" s="60"/>
      <c r="OHL244" s="60"/>
      <c r="OHM244" s="60"/>
      <c r="OHN244" s="60"/>
      <c r="OHO244" s="60"/>
      <c r="OHP244" s="60"/>
      <c r="OHQ244" s="60"/>
      <c r="OHR244" s="60"/>
      <c r="OHS244" s="60"/>
      <c r="OHT244" s="60"/>
      <c r="OHU244" s="60"/>
      <c r="OHV244" s="60"/>
      <c r="OHW244" s="60"/>
      <c r="OHX244" s="60"/>
      <c r="OHY244" s="60"/>
      <c r="OHZ244" s="60"/>
      <c r="OIA244" s="60"/>
      <c r="OIB244" s="60"/>
      <c r="OIC244" s="60"/>
      <c r="OID244" s="60"/>
      <c r="OIE244" s="60"/>
      <c r="OIF244" s="60"/>
      <c r="OIG244" s="60"/>
      <c r="OIH244" s="60"/>
      <c r="OII244" s="60"/>
      <c r="OIJ244" s="60"/>
      <c r="OIK244" s="60"/>
      <c r="OIL244" s="60"/>
      <c r="OIM244" s="60"/>
      <c r="OIN244" s="60"/>
      <c r="OIO244" s="60"/>
      <c r="OIP244" s="60"/>
      <c r="OIQ244" s="60"/>
      <c r="OIR244" s="60"/>
      <c r="OIS244" s="60"/>
      <c r="OIT244" s="60"/>
      <c r="OIU244" s="60"/>
      <c r="OIV244" s="60"/>
      <c r="OIW244" s="60"/>
      <c r="OIX244" s="60"/>
      <c r="OIY244" s="60"/>
      <c r="OIZ244" s="60"/>
      <c r="OJA244" s="60"/>
      <c r="OJB244" s="60"/>
      <c r="OJC244" s="60"/>
      <c r="OJD244" s="60"/>
      <c r="OJE244" s="60"/>
      <c r="OJF244" s="60"/>
      <c r="OJG244" s="60"/>
      <c r="OJH244" s="60"/>
      <c r="OJI244" s="60"/>
      <c r="OJJ244" s="60"/>
      <c r="OJK244" s="60"/>
      <c r="OJL244" s="60"/>
      <c r="OJM244" s="60"/>
      <c r="OJN244" s="60"/>
      <c r="OJO244" s="60"/>
      <c r="OJP244" s="60"/>
      <c r="OJQ244" s="60"/>
      <c r="OJR244" s="60"/>
      <c r="OJS244" s="60"/>
      <c r="OJT244" s="60"/>
      <c r="OJU244" s="60"/>
      <c r="OJV244" s="60"/>
      <c r="OJW244" s="60"/>
      <c r="OJX244" s="60"/>
      <c r="OJY244" s="60"/>
      <c r="OJZ244" s="60"/>
      <c r="OKA244" s="60"/>
      <c r="OKB244" s="60"/>
      <c r="OKC244" s="60"/>
      <c r="OKD244" s="60"/>
      <c r="OKE244" s="60"/>
      <c r="OKF244" s="60"/>
      <c r="OKG244" s="60"/>
      <c r="OKH244" s="60"/>
      <c r="OKI244" s="60"/>
      <c r="OKJ244" s="60"/>
      <c r="OKK244" s="60"/>
      <c r="OKL244" s="60"/>
      <c r="OKM244" s="60"/>
      <c r="OKN244" s="60"/>
      <c r="OKO244" s="60"/>
      <c r="OKP244" s="60"/>
      <c r="OKQ244" s="60"/>
      <c r="OKR244" s="60"/>
      <c r="OKS244" s="60"/>
      <c r="OKT244" s="60"/>
      <c r="OKU244" s="60"/>
      <c r="OKV244" s="60"/>
      <c r="OKW244" s="60"/>
      <c r="OKX244" s="60"/>
      <c r="OKY244" s="60"/>
      <c r="OKZ244" s="60"/>
      <c r="OLA244" s="60"/>
      <c r="OLB244" s="60"/>
      <c r="OLC244" s="60"/>
      <c r="OLD244" s="60"/>
      <c r="OLE244" s="60"/>
      <c r="OLF244" s="60"/>
      <c r="OLG244" s="60"/>
      <c r="OLH244" s="60"/>
      <c r="OLI244" s="60"/>
      <c r="OLJ244" s="60"/>
      <c r="OLK244" s="60"/>
      <c r="OLL244" s="60"/>
      <c r="OLM244" s="60"/>
      <c r="OLN244" s="60"/>
      <c r="OLO244" s="60"/>
      <c r="OLP244" s="60"/>
      <c r="OLQ244" s="60"/>
      <c r="OLR244" s="60"/>
      <c r="OLS244" s="60"/>
      <c r="OLT244" s="60"/>
      <c r="OLU244" s="60"/>
      <c r="OLV244" s="60"/>
      <c r="OLW244" s="60"/>
      <c r="OLX244" s="60"/>
      <c r="OLY244" s="60"/>
      <c r="OLZ244" s="60"/>
      <c r="OMA244" s="60"/>
      <c r="OMB244" s="60"/>
      <c r="OMC244" s="60"/>
      <c r="OMD244" s="60"/>
      <c r="OME244" s="60"/>
      <c r="OMF244" s="60"/>
      <c r="OMG244" s="60"/>
      <c r="OMH244" s="60"/>
      <c r="OMI244" s="60"/>
      <c r="OMJ244" s="60"/>
      <c r="OMK244" s="60"/>
      <c r="OML244" s="60"/>
      <c r="OMM244" s="60"/>
      <c r="OMN244" s="60"/>
      <c r="OMO244" s="60"/>
      <c r="OMP244" s="60"/>
      <c r="OMQ244" s="60"/>
      <c r="OMR244" s="60"/>
      <c r="OMS244" s="60"/>
      <c r="OMT244" s="60"/>
      <c r="OMU244" s="60"/>
      <c r="OMV244" s="60"/>
      <c r="OMW244" s="60"/>
      <c r="OMX244" s="60"/>
      <c r="OMY244" s="60"/>
      <c r="OMZ244" s="60"/>
      <c r="ONA244" s="60"/>
      <c r="ONB244" s="60"/>
      <c r="ONC244" s="60"/>
      <c r="OND244" s="60"/>
      <c r="ONE244" s="60"/>
      <c r="ONF244" s="60"/>
      <c r="ONG244" s="60"/>
      <c r="ONH244" s="60"/>
      <c r="ONI244" s="60"/>
      <c r="ONJ244" s="60"/>
      <c r="ONK244" s="60"/>
      <c r="ONL244" s="60"/>
      <c r="ONM244" s="60"/>
      <c r="ONN244" s="60"/>
      <c r="ONO244" s="60"/>
      <c r="ONP244" s="60"/>
      <c r="ONQ244" s="60"/>
      <c r="ONR244" s="60"/>
      <c r="ONS244" s="60"/>
      <c r="ONT244" s="60"/>
      <c r="ONU244" s="60"/>
      <c r="ONV244" s="60"/>
      <c r="ONW244" s="60"/>
      <c r="ONX244" s="60"/>
      <c r="ONY244" s="60"/>
      <c r="ONZ244" s="60"/>
      <c r="OOA244" s="60"/>
      <c r="OOB244" s="60"/>
      <c r="OOC244" s="60"/>
      <c r="OOD244" s="60"/>
      <c r="OOE244" s="60"/>
      <c r="OOF244" s="60"/>
      <c r="OOG244" s="60"/>
      <c r="OOH244" s="60"/>
      <c r="OOI244" s="60"/>
      <c r="OOJ244" s="60"/>
      <c r="OOK244" s="60"/>
      <c r="OOL244" s="60"/>
      <c r="OOM244" s="60"/>
      <c r="OON244" s="60"/>
      <c r="OOO244" s="60"/>
      <c r="OOP244" s="60"/>
      <c r="OOQ244" s="60"/>
      <c r="OOR244" s="60"/>
      <c r="OOS244" s="60"/>
      <c r="OOT244" s="60"/>
      <c r="OOU244" s="60"/>
      <c r="OOV244" s="60"/>
      <c r="OOW244" s="60"/>
      <c r="OOX244" s="60"/>
      <c r="OOY244" s="60"/>
      <c r="OOZ244" s="60"/>
      <c r="OPA244" s="60"/>
      <c r="OPB244" s="60"/>
      <c r="OPC244" s="60"/>
      <c r="OPD244" s="60"/>
      <c r="OPE244" s="60"/>
      <c r="OPF244" s="60"/>
      <c r="OPG244" s="60"/>
      <c r="OPH244" s="60"/>
      <c r="OPI244" s="60"/>
      <c r="OPJ244" s="60"/>
      <c r="OPK244" s="60"/>
      <c r="OPL244" s="60"/>
      <c r="OPM244" s="60"/>
      <c r="OPN244" s="60"/>
      <c r="OPO244" s="60"/>
      <c r="OPP244" s="60"/>
      <c r="OPQ244" s="60"/>
      <c r="OPR244" s="60"/>
      <c r="OPS244" s="60"/>
      <c r="OPT244" s="60"/>
      <c r="OPU244" s="60"/>
      <c r="OPV244" s="60"/>
      <c r="OPW244" s="60"/>
      <c r="OPX244" s="60"/>
      <c r="OPY244" s="60"/>
      <c r="OPZ244" s="60"/>
      <c r="OQA244" s="60"/>
      <c r="OQB244" s="60"/>
      <c r="OQC244" s="60"/>
      <c r="OQD244" s="60"/>
      <c r="OQE244" s="60"/>
      <c r="OQF244" s="60"/>
      <c r="OQG244" s="60"/>
      <c r="OQH244" s="60"/>
      <c r="OQI244" s="60"/>
      <c r="OQJ244" s="60"/>
      <c r="OQK244" s="60"/>
      <c r="OQL244" s="60"/>
      <c r="OQM244" s="60"/>
      <c r="OQN244" s="60"/>
      <c r="OQO244" s="60"/>
      <c r="OQP244" s="60"/>
      <c r="OQQ244" s="60"/>
      <c r="OQR244" s="60"/>
      <c r="OQS244" s="60"/>
      <c r="OQT244" s="60"/>
      <c r="OQU244" s="60"/>
      <c r="OQV244" s="60"/>
      <c r="OQW244" s="60"/>
      <c r="OQX244" s="60"/>
      <c r="OQY244" s="60"/>
      <c r="OQZ244" s="60"/>
      <c r="ORA244" s="60"/>
      <c r="ORB244" s="60"/>
      <c r="ORC244" s="60"/>
      <c r="ORD244" s="60"/>
      <c r="ORE244" s="60"/>
      <c r="ORF244" s="60"/>
      <c r="ORG244" s="60"/>
      <c r="ORH244" s="60"/>
      <c r="ORI244" s="60"/>
      <c r="ORJ244" s="60"/>
      <c r="ORK244" s="60"/>
      <c r="ORL244" s="60"/>
      <c r="ORM244" s="60"/>
      <c r="ORN244" s="60"/>
      <c r="ORO244" s="60"/>
      <c r="ORP244" s="60"/>
      <c r="ORQ244" s="60"/>
      <c r="ORR244" s="60"/>
      <c r="ORS244" s="60"/>
      <c r="ORT244" s="60"/>
      <c r="ORU244" s="60"/>
      <c r="ORV244" s="60"/>
      <c r="ORW244" s="60"/>
      <c r="ORX244" s="60"/>
      <c r="ORY244" s="60"/>
      <c r="ORZ244" s="60"/>
      <c r="OSA244" s="60"/>
      <c r="OSB244" s="60"/>
      <c r="OSC244" s="60"/>
      <c r="OSD244" s="60"/>
      <c r="OSE244" s="60"/>
      <c r="OSF244" s="60"/>
      <c r="OSG244" s="60"/>
      <c r="OSH244" s="60"/>
      <c r="OSI244" s="60"/>
      <c r="OSJ244" s="60"/>
      <c r="OSK244" s="60"/>
      <c r="OSL244" s="60"/>
      <c r="OSM244" s="60"/>
      <c r="OSN244" s="60"/>
      <c r="OSO244" s="60"/>
      <c r="OSP244" s="60"/>
      <c r="OSQ244" s="60"/>
      <c r="OSR244" s="60"/>
      <c r="OSS244" s="60"/>
      <c r="OST244" s="60"/>
      <c r="OSU244" s="60"/>
      <c r="OSV244" s="60"/>
      <c r="OSW244" s="60"/>
      <c r="OSX244" s="60"/>
      <c r="OSY244" s="60"/>
      <c r="OSZ244" s="60"/>
      <c r="OTA244" s="60"/>
      <c r="OTB244" s="60"/>
      <c r="OTC244" s="60"/>
      <c r="OTD244" s="60"/>
      <c r="OTE244" s="60"/>
      <c r="OTF244" s="60"/>
      <c r="OTG244" s="60"/>
      <c r="OTH244" s="60"/>
      <c r="OTI244" s="60"/>
      <c r="OTJ244" s="60"/>
      <c r="OTK244" s="60"/>
      <c r="OTL244" s="60"/>
      <c r="OTM244" s="60"/>
      <c r="OTN244" s="60"/>
      <c r="OTO244" s="60"/>
      <c r="OTP244" s="60"/>
      <c r="OTQ244" s="60"/>
      <c r="OTR244" s="60"/>
      <c r="OTS244" s="60"/>
      <c r="OTT244" s="60"/>
      <c r="OTU244" s="60"/>
      <c r="OTV244" s="60"/>
      <c r="OTW244" s="60"/>
      <c r="OTX244" s="60"/>
      <c r="OTY244" s="60"/>
      <c r="OTZ244" s="60"/>
      <c r="OUA244" s="60"/>
      <c r="OUB244" s="60"/>
      <c r="OUC244" s="60"/>
      <c r="OUD244" s="60"/>
      <c r="OUE244" s="60"/>
      <c r="OUF244" s="60"/>
      <c r="OUG244" s="60"/>
      <c r="OUH244" s="60"/>
      <c r="OUI244" s="60"/>
      <c r="OUJ244" s="60"/>
      <c r="OUK244" s="60"/>
      <c r="OUL244" s="60"/>
      <c r="OUM244" s="60"/>
      <c r="OUN244" s="60"/>
      <c r="OUO244" s="60"/>
      <c r="OUP244" s="60"/>
      <c r="OUQ244" s="60"/>
      <c r="OUR244" s="60"/>
      <c r="OUS244" s="60"/>
      <c r="OUT244" s="60"/>
      <c r="OUU244" s="60"/>
      <c r="OUV244" s="60"/>
      <c r="OUW244" s="60"/>
      <c r="OUX244" s="60"/>
      <c r="OUY244" s="60"/>
      <c r="OUZ244" s="60"/>
      <c r="OVA244" s="60"/>
      <c r="OVB244" s="60"/>
      <c r="OVC244" s="60"/>
      <c r="OVD244" s="60"/>
      <c r="OVE244" s="60"/>
      <c r="OVF244" s="60"/>
      <c r="OVG244" s="60"/>
      <c r="OVH244" s="60"/>
      <c r="OVI244" s="60"/>
      <c r="OVJ244" s="60"/>
      <c r="OVK244" s="60"/>
      <c r="OVL244" s="60"/>
      <c r="OVM244" s="60"/>
      <c r="OVN244" s="60"/>
      <c r="OVO244" s="60"/>
      <c r="OVP244" s="60"/>
      <c r="OVQ244" s="60"/>
      <c r="OVR244" s="60"/>
      <c r="OVS244" s="60"/>
      <c r="OVT244" s="60"/>
      <c r="OVU244" s="60"/>
      <c r="OVV244" s="60"/>
      <c r="OVW244" s="60"/>
      <c r="OVX244" s="60"/>
      <c r="OVY244" s="60"/>
      <c r="OVZ244" s="60"/>
      <c r="OWA244" s="60"/>
      <c r="OWB244" s="60"/>
      <c r="OWC244" s="60"/>
      <c r="OWD244" s="60"/>
      <c r="OWE244" s="60"/>
      <c r="OWF244" s="60"/>
      <c r="OWG244" s="60"/>
      <c r="OWH244" s="60"/>
      <c r="OWI244" s="60"/>
      <c r="OWJ244" s="60"/>
      <c r="OWK244" s="60"/>
      <c r="OWL244" s="60"/>
      <c r="OWM244" s="60"/>
      <c r="OWN244" s="60"/>
      <c r="OWO244" s="60"/>
      <c r="OWP244" s="60"/>
      <c r="OWQ244" s="60"/>
      <c r="OWR244" s="60"/>
      <c r="OWS244" s="60"/>
      <c r="OWT244" s="60"/>
      <c r="OWU244" s="60"/>
      <c r="OWV244" s="60"/>
      <c r="OWW244" s="60"/>
      <c r="OWX244" s="60"/>
      <c r="OWY244" s="60"/>
      <c r="OWZ244" s="60"/>
      <c r="OXA244" s="60"/>
      <c r="OXB244" s="60"/>
      <c r="OXC244" s="60"/>
      <c r="OXD244" s="60"/>
      <c r="OXE244" s="60"/>
      <c r="OXF244" s="60"/>
      <c r="OXG244" s="60"/>
      <c r="OXH244" s="60"/>
      <c r="OXI244" s="60"/>
      <c r="OXJ244" s="60"/>
      <c r="OXK244" s="60"/>
      <c r="OXL244" s="60"/>
      <c r="OXM244" s="60"/>
      <c r="OXN244" s="60"/>
      <c r="OXO244" s="60"/>
      <c r="OXP244" s="60"/>
      <c r="OXQ244" s="60"/>
      <c r="OXR244" s="60"/>
      <c r="OXS244" s="60"/>
      <c r="OXT244" s="60"/>
      <c r="OXU244" s="60"/>
      <c r="OXV244" s="60"/>
      <c r="OXW244" s="60"/>
      <c r="OXX244" s="60"/>
      <c r="OXY244" s="60"/>
      <c r="OXZ244" s="60"/>
      <c r="OYA244" s="60"/>
      <c r="OYB244" s="60"/>
      <c r="OYC244" s="60"/>
      <c r="OYD244" s="60"/>
      <c r="OYE244" s="60"/>
      <c r="OYF244" s="60"/>
      <c r="OYG244" s="60"/>
      <c r="OYH244" s="60"/>
      <c r="OYI244" s="60"/>
      <c r="OYJ244" s="60"/>
      <c r="OYK244" s="60"/>
      <c r="OYL244" s="60"/>
      <c r="OYM244" s="60"/>
      <c r="OYN244" s="60"/>
      <c r="OYO244" s="60"/>
      <c r="OYP244" s="60"/>
      <c r="OYQ244" s="60"/>
      <c r="OYR244" s="60"/>
      <c r="OYS244" s="60"/>
      <c r="OYT244" s="60"/>
      <c r="OYU244" s="60"/>
      <c r="OYV244" s="60"/>
      <c r="OYW244" s="60"/>
      <c r="OYX244" s="60"/>
      <c r="OYY244" s="60"/>
      <c r="OYZ244" s="60"/>
      <c r="OZA244" s="60"/>
      <c r="OZB244" s="60"/>
      <c r="OZC244" s="60"/>
      <c r="OZD244" s="60"/>
      <c r="OZE244" s="60"/>
      <c r="OZF244" s="60"/>
      <c r="OZG244" s="60"/>
      <c r="OZH244" s="60"/>
      <c r="OZI244" s="60"/>
      <c r="OZJ244" s="60"/>
      <c r="OZK244" s="60"/>
      <c r="OZL244" s="60"/>
      <c r="OZM244" s="60"/>
      <c r="OZN244" s="60"/>
      <c r="OZO244" s="60"/>
      <c r="OZP244" s="60"/>
      <c r="OZQ244" s="60"/>
      <c r="OZR244" s="60"/>
      <c r="OZS244" s="60"/>
      <c r="OZT244" s="60"/>
      <c r="OZU244" s="60"/>
      <c r="OZV244" s="60"/>
      <c r="OZW244" s="60"/>
      <c r="OZX244" s="60"/>
      <c r="OZY244" s="60"/>
      <c r="OZZ244" s="60"/>
      <c r="PAA244" s="60"/>
      <c r="PAB244" s="60"/>
      <c r="PAC244" s="60"/>
      <c r="PAD244" s="60"/>
      <c r="PAE244" s="60"/>
      <c r="PAF244" s="60"/>
      <c r="PAG244" s="60"/>
      <c r="PAH244" s="60"/>
      <c r="PAI244" s="60"/>
      <c r="PAJ244" s="60"/>
      <c r="PAK244" s="60"/>
      <c r="PAL244" s="60"/>
      <c r="PAM244" s="60"/>
      <c r="PAN244" s="60"/>
      <c r="PAO244" s="60"/>
      <c r="PAP244" s="60"/>
      <c r="PAQ244" s="60"/>
      <c r="PAR244" s="60"/>
      <c r="PAS244" s="60"/>
      <c r="PAT244" s="60"/>
      <c r="PAU244" s="60"/>
      <c r="PAV244" s="60"/>
      <c r="PAW244" s="60"/>
      <c r="PAX244" s="60"/>
      <c r="PAY244" s="60"/>
      <c r="PAZ244" s="60"/>
      <c r="PBA244" s="60"/>
      <c r="PBB244" s="60"/>
      <c r="PBC244" s="60"/>
      <c r="PBD244" s="60"/>
      <c r="PBE244" s="60"/>
      <c r="PBF244" s="60"/>
      <c r="PBG244" s="60"/>
      <c r="PBH244" s="60"/>
      <c r="PBI244" s="60"/>
      <c r="PBJ244" s="60"/>
      <c r="PBK244" s="60"/>
      <c r="PBL244" s="60"/>
      <c r="PBM244" s="60"/>
      <c r="PBN244" s="60"/>
      <c r="PBO244" s="60"/>
      <c r="PBP244" s="60"/>
      <c r="PBQ244" s="60"/>
      <c r="PBR244" s="60"/>
      <c r="PBS244" s="60"/>
      <c r="PBT244" s="60"/>
      <c r="PBU244" s="60"/>
      <c r="PBV244" s="60"/>
      <c r="PBW244" s="60"/>
      <c r="PBX244" s="60"/>
      <c r="PBY244" s="60"/>
      <c r="PBZ244" s="60"/>
      <c r="PCA244" s="60"/>
      <c r="PCB244" s="60"/>
      <c r="PCC244" s="60"/>
      <c r="PCD244" s="60"/>
      <c r="PCE244" s="60"/>
      <c r="PCF244" s="60"/>
      <c r="PCG244" s="60"/>
      <c r="PCH244" s="60"/>
      <c r="PCI244" s="60"/>
      <c r="PCJ244" s="60"/>
      <c r="PCK244" s="60"/>
      <c r="PCL244" s="60"/>
      <c r="PCM244" s="60"/>
      <c r="PCN244" s="60"/>
      <c r="PCO244" s="60"/>
      <c r="PCP244" s="60"/>
      <c r="PCQ244" s="60"/>
      <c r="PCR244" s="60"/>
      <c r="PCS244" s="60"/>
      <c r="PCT244" s="60"/>
      <c r="PCU244" s="60"/>
      <c r="PCV244" s="60"/>
      <c r="PCW244" s="60"/>
      <c r="PCX244" s="60"/>
      <c r="PCY244" s="60"/>
      <c r="PCZ244" s="60"/>
      <c r="PDA244" s="60"/>
      <c r="PDB244" s="60"/>
      <c r="PDC244" s="60"/>
      <c r="PDD244" s="60"/>
      <c r="PDE244" s="60"/>
      <c r="PDF244" s="60"/>
      <c r="PDG244" s="60"/>
      <c r="PDH244" s="60"/>
      <c r="PDI244" s="60"/>
      <c r="PDJ244" s="60"/>
      <c r="PDK244" s="60"/>
      <c r="PDL244" s="60"/>
      <c r="PDM244" s="60"/>
      <c r="PDN244" s="60"/>
      <c r="PDO244" s="60"/>
      <c r="PDP244" s="60"/>
      <c r="PDQ244" s="60"/>
      <c r="PDR244" s="60"/>
      <c r="PDS244" s="60"/>
      <c r="PDT244" s="60"/>
      <c r="PDU244" s="60"/>
      <c r="PDV244" s="60"/>
      <c r="PDW244" s="60"/>
      <c r="PDX244" s="60"/>
      <c r="PDY244" s="60"/>
      <c r="PDZ244" s="60"/>
      <c r="PEA244" s="60"/>
      <c r="PEB244" s="60"/>
      <c r="PEC244" s="60"/>
      <c r="PED244" s="60"/>
      <c r="PEE244" s="60"/>
      <c r="PEF244" s="60"/>
      <c r="PEG244" s="60"/>
      <c r="PEH244" s="60"/>
      <c r="PEI244" s="60"/>
      <c r="PEJ244" s="60"/>
      <c r="PEK244" s="60"/>
      <c r="PEL244" s="60"/>
      <c r="PEM244" s="60"/>
      <c r="PEN244" s="60"/>
      <c r="PEO244" s="60"/>
      <c r="PEP244" s="60"/>
      <c r="PEQ244" s="60"/>
      <c r="PER244" s="60"/>
      <c r="PES244" s="60"/>
      <c r="PET244" s="60"/>
      <c r="PEU244" s="60"/>
      <c r="PEV244" s="60"/>
      <c r="PEW244" s="60"/>
      <c r="PEX244" s="60"/>
      <c r="PEY244" s="60"/>
      <c r="PEZ244" s="60"/>
      <c r="PFA244" s="60"/>
      <c r="PFB244" s="60"/>
      <c r="PFC244" s="60"/>
      <c r="PFD244" s="60"/>
      <c r="PFE244" s="60"/>
      <c r="PFF244" s="60"/>
      <c r="PFG244" s="60"/>
      <c r="PFH244" s="60"/>
      <c r="PFI244" s="60"/>
      <c r="PFJ244" s="60"/>
      <c r="PFK244" s="60"/>
      <c r="PFL244" s="60"/>
      <c r="PFM244" s="60"/>
      <c r="PFN244" s="60"/>
      <c r="PFO244" s="60"/>
      <c r="PFP244" s="60"/>
      <c r="PFQ244" s="60"/>
      <c r="PFR244" s="60"/>
      <c r="PFS244" s="60"/>
      <c r="PFT244" s="60"/>
      <c r="PFU244" s="60"/>
      <c r="PFV244" s="60"/>
      <c r="PFW244" s="60"/>
      <c r="PFX244" s="60"/>
      <c r="PFY244" s="60"/>
      <c r="PFZ244" s="60"/>
      <c r="PGA244" s="60"/>
      <c r="PGB244" s="60"/>
      <c r="PGC244" s="60"/>
      <c r="PGD244" s="60"/>
      <c r="PGE244" s="60"/>
      <c r="PGF244" s="60"/>
      <c r="PGG244" s="60"/>
      <c r="PGH244" s="60"/>
      <c r="PGI244" s="60"/>
      <c r="PGJ244" s="60"/>
      <c r="PGK244" s="60"/>
      <c r="PGL244" s="60"/>
      <c r="PGM244" s="60"/>
      <c r="PGN244" s="60"/>
      <c r="PGO244" s="60"/>
      <c r="PGP244" s="60"/>
      <c r="PGQ244" s="60"/>
      <c r="PGR244" s="60"/>
      <c r="PGS244" s="60"/>
      <c r="PGT244" s="60"/>
      <c r="PGU244" s="60"/>
      <c r="PGV244" s="60"/>
      <c r="PGW244" s="60"/>
      <c r="PGX244" s="60"/>
      <c r="PGY244" s="60"/>
      <c r="PGZ244" s="60"/>
      <c r="PHA244" s="60"/>
      <c r="PHB244" s="60"/>
      <c r="PHC244" s="60"/>
      <c r="PHD244" s="60"/>
      <c r="PHE244" s="60"/>
      <c r="PHF244" s="60"/>
      <c r="PHG244" s="60"/>
      <c r="PHH244" s="60"/>
      <c r="PHI244" s="60"/>
      <c r="PHJ244" s="60"/>
      <c r="PHK244" s="60"/>
      <c r="PHL244" s="60"/>
      <c r="PHM244" s="60"/>
      <c r="PHN244" s="60"/>
      <c r="PHO244" s="60"/>
      <c r="PHP244" s="60"/>
      <c r="PHQ244" s="60"/>
      <c r="PHR244" s="60"/>
      <c r="PHS244" s="60"/>
      <c r="PHT244" s="60"/>
      <c r="PHU244" s="60"/>
      <c r="PHV244" s="60"/>
      <c r="PHW244" s="60"/>
      <c r="PHX244" s="60"/>
      <c r="PHY244" s="60"/>
      <c r="PHZ244" s="60"/>
      <c r="PIA244" s="60"/>
      <c r="PIB244" s="60"/>
      <c r="PIC244" s="60"/>
      <c r="PID244" s="60"/>
      <c r="PIE244" s="60"/>
      <c r="PIF244" s="60"/>
      <c r="PIG244" s="60"/>
      <c r="PIH244" s="60"/>
      <c r="PII244" s="60"/>
      <c r="PIJ244" s="60"/>
      <c r="PIK244" s="60"/>
      <c r="PIL244" s="60"/>
      <c r="PIM244" s="60"/>
      <c r="PIN244" s="60"/>
      <c r="PIO244" s="60"/>
      <c r="PIP244" s="60"/>
      <c r="PIQ244" s="60"/>
      <c r="PIR244" s="60"/>
      <c r="PIS244" s="60"/>
      <c r="PIT244" s="60"/>
      <c r="PIU244" s="60"/>
      <c r="PIV244" s="60"/>
      <c r="PIW244" s="60"/>
      <c r="PIX244" s="60"/>
      <c r="PIY244" s="60"/>
      <c r="PIZ244" s="60"/>
      <c r="PJA244" s="60"/>
      <c r="PJB244" s="60"/>
      <c r="PJC244" s="60"/>
      <c r="PJD244" s="60"/>
      <c r="PJE244" s="60"/>
      <c r="PJF244" s="60"/>
      <c r="PJG244" s="60"/>
      <c r="PJH244" s="60"/>
      <c r="PJI244" s="60"/>
      <c r="PJJ244" s="60"/>
      <c r="PJK244" s="60"/>
      <c r="PJL244" s="60"/>
      <c r="PJM244" s="60"/>
      <c r="PJN244" s="60"/>
      <c r="PJO244" s="60"/>
      <c r="PJP244" s="60"/>
      <c r="PJQ244" s="60"/>
      <c r="PJR244" s="60"/>
      <c r="PJS244" s="60"/>
      <c r="PJT244" s="60"/>
      <c r="PJU244" s="60"/>
      <c r="PJV244" s="60"/>
      <c r="PJW244" s="60"/>
      <c r="PJX244" s="60"/>
      <c r="PJY244" s="60"/>
      <c r="PJZ244" s="60"/>
      <c r="PKA244" s="60"/>
      <c r="PKB244" s="60"/>
      <c r="PKC244" s="60"/>
      <c r="PKD244" s="60"/>
      <c r="PKE244" s="60"/>
      <c r="PKF244" s="60"/>
      <c r="PKG244" s="60"/>
      <c r="PKH244" s="60"/>
      <c r="PKI244" s="60"/>
      <c r="PKJ244" s="60"/>
      <c r="PKK244" s="60"/>
      <c r="PKL244" s="60"/>
      <c r="PKM244" s="60"/>
      <c r="PKN244" s="60"/>
      <c r="PKO244" s="60"/>
      <c r="PKP244" s="60"/>
      <c r="PKQ244" s="60"/>
      <c r="PKR244" s="60"/>
      <c r="PKS244" s="60"/>
      <c r="PKT244" s="60"/>
      <c r="PKU244" s="60"/>
      <c r="PKV244" s="60"/>
      <c r="PKW244" s="60"/>
      <c r="PKX244" s="60"/>
      <c r="PKY244" s="60"/>
      <c r="PKZ244" s="60"/>
      <c r="PLA244" s="60"/>
      <c r="PLB244" s="60"/>
      <c r="PLC244" s="60"/>
      <c r="PLD244" s="60"/>
      <c r="PLE244" s="60"/>
      <c r="PLF244" s="60"/>
      <c r="PLG244" s="60"/>
      <c r="PLH244" s="60"/>
      <c r="PLI244" s="60"/>
      <c r="PLJ244" s="60"/>
      <c r="PLK244" s="60"/>
      <c r="PLL244" s="60"/>
      <c r="PLM244" s="60"/>
      <c r="PLN244" s="60"/>
      <c r="PLO244" s="60"/>
      <c r="PLP244" s="60"/>
      <c r="PLQ244" s="60"/>
      <c r="PLR244" s="60"/>
      <c r="PLS244" s="60"/>
      <c r="PLT244" s="60"/>
      <c r="PLU244" s="60"/>
      <c r="PLV244" s="60"/>
      <c r="PLW244" s="60"/>
      <c r="PLX244" s="60"/>
      <c r="PLY244" s="60"/>
      <c r="PLZ244" s="60"/>
      <c r="PMA244" s="60"/>
      <c r="PMB244" s="60"/>
      <c r="PMC244" s="60"/>
      <c r="PMD244" s="60"/>
      <c r="PME244" s="60"/>
      <c r="PMF244" s="60"/>
      <c r="PMG244" s="60"/>
      <c r="PMH244" s="60"/>
      <c r="PMI244" s="60"/>
      <c r="PMJ244" s="60"/>
      <c r="PMK244" s="60"/>
      <c r="PML244" s="60"/>
      <c r="PMM244" s="60"/>
      <c r="PMN244" s="60"/>
      <c r="PMO244" s="60"/>
      <c r="PMP244" s="60"/>
      <c r="PMQ244" s="60"/>
      <c r="PMR244" s="60"/>
      <c r="PMS244" s="60"/>
      <c r="PMT244" s="60"/>
      <c r="PMU244" s="60"/>
      <c r="PMV244" s="60"/>
      <c r="PMW244" s="60"/>
      <c r="PMX244" s="60"/>
      <c r="PMY244" s="60"/>
      <c r="PMZ244" s="60"/>
      <c r="PNA244" s="60"/>
      <c r="PNB244" s="60"/>
      <c r="PNC244" s="60"/>
      <c r="PND244" s="60"/>
      <c r="PNE244" s="60"/>
      <c r="PNF244" s="60"/>
      <c r="PNG244" s="60"/>
      <c r="PNH244" s="60"/>
      <c r="PNI244" s="60"/>
      <c r="PNJ244" s="60"/>
      <c r="PNK244" s="60"/>
      <c r="PNL244" s="60"/>
      <c r="PNM244" s="60"/>
      <c r="PNN244" s="60"/>
      <c r="PNO244" s="60"/>
      <c r="PNP244" s="60"/>
      <c r="PNQ244" s="60"/>
      <c r="PNR244" s="60"/>
      <c r="PNS244" s="60"/>
      <c r="PNT244" s="60"/>
      <c r="PNU244" s="60"/>
      <c r="PNV244" s="60"/>
      <c r="PNW244" s="60"/>
      <c r="PNX244" s="60"/>
      <c r="PNY244" s="60"/>
      <c r="PNZ244" s="60"/>
      <c r="POA244" s="60"/>
      <c r="POB244" s="60"/>
      <c r="POC244" s="60"/>
      <c r="POD244" s="60"/>
      <c r="POE244" s="60"/>
      <c r="POF244" s="60"/>
      <c r="POG244" s="60"/>
      <c r="POH244" s="60"/>
      <c r="POI244" s="60"/>
      <c r="POJ244" s="60"/>
      <c r="POK244" s="60"/>
      <c r="POL244" s="60"/>
      <c r="POM244" s="60"/>
      <c r="PON244" s="60"/>
      <c r="POO244" s="60"/>
      <c r="POP244" s="60"/>
      <c r="POQ244" s="60"/>
      <c r="POR244" s="60"/>
      <c r="POS244" s="60"/>
      <c r="POT244" s="60"/>
      <c r="POU244" s="60"/>
      <c r="POV244" s="60"/>
      <c r="POW244" s="60"/>
      <c r="POX244" s="60"/>
      <c r="POY244" s="60"/>
      <c r="POZ244" s="60"/>
      <c r="PPA244" s="60"/>
      <c r="PPB244" s="60"/>
      <c r="PPC244" s="60"/>
      <c r="PPD244" s="60"/>
      <c r="PPE244" s="60"/>
      <c r="PPF244" s="60"/>
      <c r="PPG244" s="60"/>
      <c r="PPH244" s="60"/>
      <c r="PPI244" s="60"/>
      <c r="PPJ244" s="60"/>
      <c r="PPK244" s="60"/>
      <c r="PPL244" s="60"/>
      <c r="PPM244" s="60"/>
      <c r="PPN244" s="60"/>
      <c r="PPO244" s="60"/>
      <c r="PPP244" s="60"/>
      <c r="PPQ244" s="60"/>
      <c r="PPR244" s="60"/>
      <c r="PPS244" s="60"/>
      <c r="PPT244" s="60"/>
      <c r="PPU244" s="60"/>
      <c r="PPV244" s="60"/>
      <c r="PPW244" s="60"/>
      <c r="PPX244" s="60"/>
      <c r="PPY244" s="60"/>
      <c r="PPZ244" s="60"/>
      <c r="PQA244" s="60"/>
      <c r="PQB244" s="60"/>
      <c r="PQC244" s="60"/>
      <c r="PQD244" s="60"/>
      <c r="PQE244" s="60"/>
      <c r="PQF244" s="60"/>
      <c r="PQG244" s="60"/>
      <c r="PQH244" s="60"/>
      <c r="PQI244" s="60"/>
      <c r="PQJ244" s="60"/>
      <c r="PQK244" s="60"/>
      <c r="PQL244" s="60"/>
      <c r="PQM244" s="60"/>
      <c r="PQN244" s="60"/>
      <c r="PQO244" s="60"/>
      <c r="PQP244" s="60"/>
      <c r="PQQ244" s="60"/>
      <c r="PQR244" s="60"/>
      <c r="PQS244" s="60"/>
      <c r="PQT244" s="60"/>
      <c r="PQU244" s="60"/>
      <c r="PQV244" s="60"/>
      <c r="PQW244" s="60"/>
      <c r="PQX244" s="60"/>
      <c r="PQY244" s="60"/>
      <c r="PQZ244" s="60"/>
      <c r="PRA244" s="60"/>
      <c r="PRB244" s="60"/>
      <c r="PRC244" s="60"/>
      <c r="PRD244" s="60"/>
      <c r="PRE244" s="60"/>
      <c r="PRF244" s="60"/>
      <c r="PRG244" s="60"/>
      <c r="PRH244" s="60"/>
      <c r="PRI244" s="60"/>
      <c r="PRJ244" s="60"/>
      <c r="PRK244" s="60"/>
      <c r="PRL244" s="60"/>
      <c r="PRM244" s="60"/>
      <c r="PRN244" s="60"/>
      <c r="PRO244" s="60"/>
      <c r="PRP244" s="60"/>
      <c r="PRQ244" s="60"/>
      <c r="PRR244" s="60"/>
      <c r="PRS244" s="60"/>
      <c r="PRT244" s="60"/>
      <c r="PRU244" s="60"/>
      <c r="PRV244" s="60"/>
      <c r="PRW244" s="60"/>
      <c r="PRX244" s="60"/>
      <c r="PRY244" s="60"/>
      <c r="PRZ244" s="60"/>
      <c r="PSA244" s="60"/>
      <c r="PSB244" s="60"/>
      <c r="PSC244" s="60"/>
      <c r="PSD244" s="60"/>
      <c r="PSE244" s="60"/>
      <c r="PSF244" s="60"/>
      <c r="PSG244" s="60"/>
      <c r="PSH244" s="60"/>
      <c r="PSI244" s="60"/>
      <c r="PSJ244" s="60"/>
      <c r="PSK244" s="60"/>
      <c r="PSL244" s="60"/>
      <c r="PSM244" s="60"/>
      <c r="PSN244" s="60"/>
      <c r="PSO244" s="60"/>
      <c r="PSP244" s="60"/>
      <c r="PSQ244" s="60"/>
      <c r="PSR244" s="60"/>
      <c r="PSS244" s="60"/>
      <c r="PST244" s="60"/>
      <c r="PSU244" s="60"/>
      <c r="PSV244" s="60"/>
      <c r="PSW244" s="60"/>
      <c r="PSX244" s="60"/>
      <c r="PSY244" s="60"/>
      <c r="PSZ244" s="60"/>
      <c r="PTA244" s="60"/>
      <c r="PTB244" s="60"/>
      <c r="PTC244" s="60"/>
      <c r="PTD244" s="60"/>
      <c r="PTE244" s="60"/>
      <c r="PTF244" s="60"/>
      <c r="PTG244" s="60"/>
      <c r="PTH244" s="60"/>
      <c r="PTI244" s="60"/>
      <c r="PTJ244" s="60"/>
      <c r="PTK244" s="60"/>
      <c r="PTL244" s="60"/>
      <c r="PTM244" s="60"/>
      <c r="PTN244" s="60"/>
      <c r="PTO244" s="60"/>
      <c r="PTP244" s="60"/>
      <c r="PTQ244" s="60"/>
      <c r="PTR244" s="60"/>
      <c r="PTS244" s="60"/>
      <c r="PTT244" s="60"/>
      <c r="PTU244" s="60"/>
      <c r="PTV244" s="60"/>
      <c r="PTW244" s="60"/>
      <c r="PTX244" s="60"/>
      <c r="PTY244" s="60"/>
      <c r="PTZ244" s="60"/>
      <c r="PUA244" s="60"/>
      <c r="PUB244" s="60"/>
      <c r="PUC244" s="60"/>
      <c r="PUD244" s="60"/>
      <c r="PUE244" s="60"/>
      <c r="PUF244" s="60"/>
      <c r="PUG244" s="60"/>
      <c r="PUH244" s="60"/>
      <c r="PUI244" s="60"/>
      <c r="PUJ244" s="60"/>
      <c r="PUK244" s="60"/>
      <c r="PUL244" s="60"/>
      <c r="PUM244" s="60"/>
      <c r="PUN244" s="60"/>
      <c r="PUO244" s="60"/>
      <c r="PUP244" s="60"/>
      <c r="PUQ244" s="60"/>
      <c r="PUR244" s="60"/>
      <c r="PUS244" s="60"/>
      <c r="PUT244" s="60"/>
      <c r="PUU244" s="60"/>
      <c r="PUV244" s="60"/>
      <c r="PUW244" s="60"/>
      <c r="PUX244" s="60"/>
      <c r="PUY244" s="60"/>
      <c r="PUZ244" s="60"/>
      <c r="PVA244" s="60"/>
      <c r="PVB244" s="60"/>
      <c r="PVC244" s="60"/>
      <c r="PVD244" s="60"/>
      <c r="PVE244" s="60"/>
      <c r="PVF244" s="60"/>
      <c r="PVG244" s="60"/>
      <c r="PVH244" s="60"/>
      <c r="PVI244" s="60"/>
      <c r="PVJ244" s="60"/>
      <c r="PVK244" s="60"/>
      <c r="PVL244" s="60"/>
      <c r="PVM244" s="60"/>
      <c r="PVN244" s="60"/>
      <c r="PVO244" s="60"/>
      <c r="PVP244" s="60"/>
      <c r="PVQ244" s="60"/>
      <c r="PVR244" s="60"/>
      <c r="PVS244" s="60"/>
      <c r="PVT244" s="60"/>
      <c r="PVU244" s="60"/>
      <c r="PVV244" s="60"/>
      <c r="PVW244" s="60"/>
      <c r="PVX244" s="60"/>
      <c r="PVY244" s="60"/>
      <c r="PVZ244" s="60"/>
      <c r="PWA244" s="60"/>
      <c r="PWB244" s="60"/>
      <c r="PWC244" s="60"/>
      <c r="PWD244" s="60"/>
      <c r="PWE244" s="60"/>
      <c r="PWF244" s="60"/>
      <c r="PWG244" s="60"/>
      <c r="PWH244" s="60"/>
      <c r="PWI244" s="60"/>
      <c r="PWJ244" s="60"/>
      <c r="PWK244" s="60"/>
      <c r="PWL244" s="60"/>
      <c r="PWM244" s="60"/>
      <c r="PWN244" s="60"/>
      <c r="PWO244" s="60"/>
      <c r="PWP244" s="60"/>
      <c r="PWQ244" s="60"/>
      <c r="PWR244" s="60"/>
      <c r="PWS244" s="60"/>
      <c r="PWT244" s="60"/>
      <c r="PWU244" s="60"/>
      <c r="PWV244" s="60"/>
      <c r="PWW244" s="60"/>
      <c r="PWX244" s="60"/>
      <c r="PWY244" s="60"/>
      <c r="PWZ244" s="60"/>
      <c r="PXA244" s="60"/>
      <c r="PXB244" s="60"/>
      <c r="PXC244" s="60"/>
      <c r="PXD244" s="60"/>
      <c r="PXE244" s="60"/>
      <c r="PXF244" s="60"/>
      <c r="PXG244" s="60"/>
      <c r="PXH244" s="60"/>
      <c r="PXI244" s="60"/>
      <c r="PXJ244" s="60"/>
      <c r="PXK244" s="60"/>
      <c r="PXL244" s="60"/>
      <c r="PXM244" s="60"/>
      <c r="PXN244" s="60"/>
      <c r="PXO244" s="60"/>
      <c r="PXP244" s="60"/>
      <c r="PXQ244" s="60"/>
      <c r="PXR244" s="60"/>
      <c r="PXS244" s="60"/>
      <c r="PXT244" s="60"/>
      <c r="PXU244" s="60"/>
      <c r="PXV244" s="60"/>
      <c r="PXW244" s="60"/>
      <c r="PXX244" s="60"/>
      <c r="PXY244" s="60"/>
      <c r="PXZ244" s="60"/>
      <c r="PYA244" s="60"/>
      <c r="PYB244" s="60"/>
      <c r="PYC244" s="60"/>
      <c r="PYD244" s="60"/>
      <c r="PYE244" s="60"/>
      <c r="PYF244" s="60"/>
      <c r="PYG244" s="60"/>
      <c r="PYH244" s="60"/>
      <c r="PYI244" s="60"/>
      <c r="PYJ244" s="60"/>
      <c r="PYK244" s="60"/>
      <c r="PYL244" s="60"/>
      <c r="PYM244" s="60"/>
      <c r="PYN244" s="60"/>
      <c r="PYO244" s="60"/>
      <c r="PYP244" s="60"/>
      <c r="PYQ244" s="60"/>
      <c r="PYR244" s="60"/>
      <c r="PYS244" s="60"/>
      <c r="PYT244" s="60"/>
      <c r="PYU244" s="60"/>
      <c r="PYV244" s="60"/>
      <c r="PYW244" s="60"/>
      <c r="PYX244" s="60"/>
      <c r="PYY244" s="60"/>
      <c r="PYZ244" s="60"/>
      <c r="PZA244" s="60"/>
      <c r="PZB244" s="60"/>
      <c r="PZC244" s="60"/>
      <c r="PZD244" s="60"/>
      <c r="PZE244" s="60"/>
      <c r="PZF244" s="60"/>
      <c r="PZG244" s="60"/>
      <c r="PZH244" s="60"/>
      <c r="PZI244" s="60"/>
      <c r="PZJ244" s="60"/>
      <c r="PZK244" s="60"/>
      <c r="PZL244" s="60"/>
      <c r="PZM244" s="60"/>
      <c r="PZN244" s="60"/>
      <c r="PZO244" s="60"/>
      <c r="PZP244" s="60"/>
      <c r="PZQ244" s="60"/>
      <c r="PZR244" s="60"/>
      <c r="PZS244" s="60"/>
      <c r="PZT244" s="60"/>
      <c r="PZU244" s="60"/>
      <c r="PZV244" s="60"/>
      <c r="PZW244" s="60"/>
      <c r="PZX244" s="60"/>
      <c r="PZY244" s="60"/>
      <c r="PZZ244" s="60"/>
      <c r="QAA244" s="60"/>
      <c r="QAB244" s="60"/>
      <c r="QAC244" s="60"/>
      <c r="QAD244" s="60"/>
      <c r="QAE244" s="60"/>
      <c r="QAF244" s="60"/>
      <c r="QAG244" s="60"/>
      <c r="QAH244" s="60"/>
      <c r="QAI244" s="60"/>
      <c r="QAJ244" s="60"/>
      <c r="QAK244" s="60"/>
      <c r="QAL244" s="60"/>
      <c r="QAM244" s="60"/>
      <c r="QAN244" s="60"/>
      <c r="QAO244" s="60"/>
      <c r="QAP244" s="60"/>
      <c r="QAQ244" s="60"/>
      <c r="QAR244" s="60"/>
      <c r="QAS244" s="60"/>
      <c r="QAT244" s="60"/>
      <c r="QAU244" s="60"/>
      <c r="QAV244" s="60"/>
      <c r="QAW244" s="60"/>
      <c r="QAX244" s="60"/>
      <c r="QAY244" s="60"/>
      <c r="QAZ244" s="60"/>
      <c r="QBA244" s="60"/>
      <c r="QBB244" s="60"/>
      <c r="QBC244" s="60"/>
      <c r="QBD244" s="60"/>
      <c r="QBE244" s="60"/>
      <c r="QBF244" s="60"/>
      <c r="QBG244" s="60"/>
      <c r="QBH244" s="60"/>
      <c r="QBI244" s="60"/>
      <c r="QBJ244" s="60"/>
      <c r="QBK244" s="60"/>
      <c r="QBL244" s="60"/>
      <c r="QBM244" s="60"/>
      <c r="QBN244" s="60"/>
      <c r="QBO244" s="60"/>
      <c r="QBP244" s="60"/>
      <c r="QBQ244" s="60"/>
      <c r="QBR244" s="60"/>
      <c r="QBS244" s="60"/>
      <c r="QBT244" s="60"/>
      <c r="QBU244" s="60"/>
      <c r="QBV244" s="60"/>
      <c r="QBW244" s="60"/>
      <c r="QBX244" s="60"/>
      <c r="QBY244" s="60"/>
      <c r="QBZ244" s="60"/>
      <c r="QCA244" s="60"/>
      <c r="QCB244" s="60"/>
      <c r="QCC244" s="60"/>
      <c r="QCD244" s="60"/>
      <c r="QCE244" s="60"/>
      <c r="QCF244" s="60"/>
      <c r="QCG244" s="60"/>
      <c r="QCH244" s="60"/>
      <c r="QCI244" s="60"/>
      <c r="QCJ244" s="60"/>
      <c r="QCK244" s="60"/>
      <c r="QCL244" s="60"/>
      <c r="QCM244" s="60"/>
      <c r="QCN244" s="60"/>
      <c r="QCO244" s="60"/>
      <c r="QCP244" s="60"/>
      <c r="QCQ244" s="60"/>
      <c r="QCR244" s="60"/>
      <c r="QCS244" s="60"/>
      <c r="QCT244" s="60"/>
      <c r="QCU244" s="60"/>
      <c r="QCV244" s="60"/>
      <c r="QCW244" s="60"/>
      <c r="QCX244" s="60"/>
      <c r="QCY244" s="60"/>
      <c r="QCZ244" s="60"/>
      <c r="QDA244" s="60"/>
      <c r="QDB244" s="60"/>
      <c r="QDC244" s="60"/>
      <c r="QDD244" s="60"/>
      <c r="QDE244" s="60"/>
      <c r="QDF244" s="60"/>
      <c r="QDG244" s="60"/>
      <c r="QDH244" s="60"/>
      <c r="QDI244" s="60"/>
      <c r="QDJ244" s="60"/>
      <c r="QDK244" s="60"/>
      <c r="QDL244" s="60"/>
      <c r="QDM244" s="60"/>
      <c r="QDN244" s="60"/>
      <c r="QDO244" s="60"/>
      <c r="QDP244" s="60"/>
      <c r="QDQ244" s="60"/>
      <c r="QDR244" s="60"/>
      <c r="QDS244" s="60"/>
      <c r="QDT244" s="60"/>
      <c r="QDU244" s="60"/>
      <c r="QDV244" s="60"/>
      <c r="QDW244" s="60"/>
      <c r="QDX244" s="60"/>
      <c r="QDY244" s="60"/>
      <c r="QDZ244" s="60"/>
      <c r="QEA244" s="60"/>
      <c r="QEB244" s="60"/>
      <c r="QEC244" s="60"/>
      <c r="QED244" s="60"/>
      <c r="QEE244" s="60"/>
      <c r="QEF244" s="60"/>
      <c r="QEG244" s="60"/>
      <c r="QEH244" s="60"/>
      <c r="QEI244" s="60"/>
      <c r="QEJ244" s="60"/>
      <c r="QEK244" s="60"/>
      <c r="QEL244" s="60"/>
      <c r="QEM244" s="60"/>
      <c r="QEN244" s="60"/>
      <c r="QEO244" s="60"/>
      <c r="QEP244" s="60"/>
      <c r="QEQ244" s="60"/>
      <c r="QER244" s="60"/>
      <c r="QES244" s="60"/>
      <c r="QET244" s="60"/>
      <c r="QEU244" s="60"/>
      <c r="QEV244" s="60"/>
      <c r="QEW244" s="60"/>
      <c r="QEX244" s="60"/>
      <c r="QEY244" s="60"/>
      <c r="QEZ244" s="60"/>
      <c r="QFA244" s="60"/>
      <c r="QFB244" s="60"/>
      <c r="QFC244" s="60"/>
      <c r="QFD244" s="60"/>
      <c r="QFE244" s="60"/>
      <c r="QFF244" s="60"/>
      <c r="QFG244" s="60"/>
      <c r="QFH244" s="60"/>
      <c r="QFI244" s="60"/>
      <c r="QFJ244" s="60"/>
      <c r="QFK244" s="60"/>
      <c r="QFL244" s="60"/>
      <c r="QFM244" s="60"/>
      <c r="QFN244" s="60"/>
      <c r="QFO244" s="60"/>
      <c r="QFP244" s="60"/>
      <c r="QFQ244" s="60"/>
      <c r="QFR244" s="60"/>
      <c r="QFS244" s="60"/>
      <c r="QFT244" s="60"/>
      <c r="QFU244" s="60"/>
      <c r="QFV244" s="60"/>
      <c r="QFW244" s="60"/>
      <c r="QFX244" s="60"/>
      <c r="QFY244" s="60"/>
      <c r="QFZ244" s="60"/>
      <c r="QGA244" s="60"/>
      <c r="QGB244" s="60"/>
      <c r="QGC244" s="60"/>
      <c r="QGD244" s="60"/>
      <c r="QGE244" s="60"/>
      <c r="QGF244" s="60"/>
      <c r="QGG244" s="60"/>
      <c r="QGH244" s="60"/>
      <c r="QGI244" s="60"/>
      <c r="QGJ244" s="60"/>
      <c r="QGK244" s="60"/>
      <c r="QGL244" s="60"/>
      <c r="QGM244" s="60"/>
      <c r="QGN244" s="60"/>
      <c r="QGO244" s="60"/>
      <c r="QGP244" s="60"/>
      <c r="QGQ244" s="60"/>
      <c r="QGR244" s="60"/>
      <c r="QGS244" s="60"/>
      <c r="QGT244" s="60"/>
      <c r="QGU244" s="60"/>
      <c r="QGV244" s="60"/>
      <c r="QGW244" s="60"/>
      <c r="QGX244" s="60"/>
      <c r="QGY244" s="60"/>
      <c r="QGZ244" s="60"/>
      <c r="QHA244" s="60"/>
      <c r="QHB244" s="60"/>
      <c r="QHC244" s="60"/>
      <c r="QHD244" s="60"/>
      <c r="QHE244" s="60"/>
      <c r="QHF244" s="60"/>
      <c r="QHG244" s="60"/>
      <c r="QHH244" s="60"/>
      <c r="QHI244" s="60"/>
      <c r="QHJ244" s="60"/>
      <c r="QHK244" s="60"/>
      <c r="QHL244" s="60"/>
      <c r="QHM244" s="60"/>
      <c r="QHN244" s="60"/>
      <c r="QHO244" s="60"/>
      <c r="QHP244" s="60"/>
      <c r="QHQ244" s="60"/>
      <c r="QHR244" s="60"/>
      <c r="QHS244" s="60"/>
      <c r="QHT244" s="60"/>
      <c r="QHU244" s="60"/>
      <c r="QHV244" s="60"/>
      <c r="QHW244" s="60"/>
      <c r="QHX244" s="60"/>
      <c r="QHY244" s="60"/>
      <c r="QHZ244" s="60"/>
      <c r="QIA244" s="60"/>
      <c r="QIB244" s="60"/>
      <c r="QIC244" s="60"/>
      <c r="QID244" s="60"/>
      <c r="QIE244" s="60"/>
      <c r="QIF244" s="60"/>
      <c r="QIG244" s="60"/>
      <c r="QIH244" s="60"/>
      <c r="QII244" s="60"/>
      <c r="QIJ244" s="60"/>
      <c r="QIK244" s="60"/>
      <c r="QIL244" s="60"/>
      <c r="QIM244" s="60"/>
      <c r="QIN244" s="60"/>
      <c r="QIO244" s="60"/>
      <c r="QIP244" s="60"/>
      <c r="QIQ244" s="60"/>
      <c r="QIR244" s="60"/>
      <c r="QIS244" s="60"/>
      <c r="QIT244" s="60"/>
      <c r="QIU244" s="60"/>
      <c r="QIV244" s="60"/>
      <c r="QIW244" s="60"/>
      <c r="QIX244" s="60"/>
      <c r="QIY244" s="60"/>
      <c r="QIZ244" s="60"/>
      <c r="QJA244" s="60"/>
      <c r="QJB244" s="60"/>
      <c r="QJC244" s="60"/>
      <c r="QJD244" s="60"/>
      <c r="QJE244" s="60"/>
      <c r="QJF244" s="60"/>
      <c r="QJG244" s="60"/>
      <c r="QJH244" s="60"/>
      <c r="QJI244" s="60"/>
      <c r="QJJ244" s="60"/>
      <c r="QJK244" s="60"/>
      <c r="QJL244" s="60"/>
      <c r="QJM244" s="60"/>
      <c r="QJN244" s="60"/>
      <c r="QJO244" s="60"/>
      <c r="QJP244" s="60"/>
      <c r="QJQ244" s="60"/>
      <c r="QJR244" s="60"/>
      <c r="QJS244" s="60"/>
      <c r="QJT244" s="60"/>
      <c r="QJU244" s="60"/>
      <c r="QJV244" s="60"/>
      <c r="QJW244" s="60"/>
      <c r="QJX244" s="60"/>
      <c r="QJY244" s="60"/>
      <c r="QJZ244" s="60"/>
      <c r="QKA244" s="60"/>
      <c r="QKB244" s="60"/>
      <c r="QKC244" s="60"/>
      <c r="QKD244" s="60"/>
      <c r="QKE244" s="60"/>
      <c r="QKF244" s="60"/>
      <c r="QKG244" s="60"/>
      <c r="QKH244" s="60"/>
      <c r="QKI244" s="60"/>
      <c r="QKJ244" s="60"/>
      <c r="QKK244" s="60"/>
      <c r="QKL244" s="60"/>
      <c r="QKM244" s="60"/>
      <c r="QKN244" s="60"/>
      <c r="QKO244" s="60"/>
      <c r="QKP244" s="60"/>
      <c r="QKQ244" s="60"/>
      <c r="QKR244" s="60"/>
      <c r="QKS244" s="60"/>
      <c r="QKT244" s="60"/>
      <c r="QKU244" s="60"/>
      <c r="QKV244" s="60"/>
      <c r="QKW244" s="60"/>
      <c r="QKX244" s="60"/>
      <c r="QKY244" s="60"/>
      <c r="QKZ244" s="60"/>
      <c r="QLA244" s="60"/>
      <c r="QLB244" s="60"/>
      <c r="QLC244" s="60"/>
      <c r="QLD244" s="60"/>
      <c r="QLE244" s="60"/>
      <c r="QLF244" s="60"/>
      <c r="QLG244" s="60"/>
      <c r="QLH244" s="60"/>
      <c r="QLI244" s="60"/>
      <c r="QLJ244" s="60"/>
      <c r="QLK244" s="60"/>
      <c r="QLL244" s="60"/>
      <c r="QLM244" s="60"/>
      <c r="QLN244" s="60"/>
      <c r="QLO244" s="60"/>
      <c r="QLP244" s="60"/>
      <c r="QLQ244" s="60"/>
      <c r="QLR244" s="60"/>
      <c r="QLS244" s="60"/>
      <c r="QLT244" s="60"/>
      <c r="QLU244" s="60"/>
      <c r="QLV244" s="60"/>
      <c r="QLW244" s="60"/>
      <c r="QLX244" s="60"/>
      <c r="QLY244" s="60"/>
      <c r="QLZ244" s="60"/>
      <c r="QMA244" s="60"/>
      <c r="QMB244" s="60"/>
      <c r="QMC244" s="60"/>
      <c r="QMD244" s="60"/>
      <c r="QME244" s="60"/>
      <c r="QMF244" s="60"/>
      <c r="QMG244" s="60"/>
      <c r="QMH244" s="60"/>
      <c r="QMI244" s="60"/>
      <c r="QMJ244" s="60"/>
      <c r="QMK244" s="60"/>
      <c r="QML244" s="60"/>
      <c r="QMM244" s="60"/>
      <c r="QMN244" s="60"/>
      <c r="QMO244" s="60"/>
      <c r="QMP244" s="60"/>
      <c r="QMQ244" s="60"/>
      <c r="QMR244" s="60"/>
      <c r="QMS244" s="60"/>
      <c r="QMT244" s="60"/>
      <c r="QMU244" s="60"/>
      <c r="QMV244" s="60"/>
      <c r="QMW244" s="60"/>
      <c r="QMX244" s="60"/>
      <c r="QMY244" s="60"/>
      <c r="QMZ244" s="60"/>
      <c r="QNA244" s="60"/>
      <c r="QNB244" s="60"/>
      <c r="QNC244" s="60"/>
      <c r="QND244" s="60"/>
      <c r="QNE244" s="60"/>
      <c r="QNF244" s="60"/>
      <c r="QNG244" s="60"/>
      <c r="QNH244" s="60"/>
      <c r="QNI244" s="60"/>
      <c r="QNJ244" s="60"/>
      <c r="QNK244" s="60"/>
      <c r="QNL244" s="60"/>
      <c r="QNM244" s="60"/>
      <c r="QNN244" s="60"/>
      <c r="QNO244" s="60"/>
      <c r="QNP244" s="60"/>
      <c r="QNQ244" s="60"/>
      <c r="QNR244" s="60"/>
      <c r="QNS244" s="60"/>
      <c r="QNT244" s="60"/>
      <c r="QNU244" s="60"/>
      <c r="QNV244" s="60"/>
      <c r="QNW244" s="60"/>
      <c r="QNX244" s="60"/>
      <c r="QNY244" s="60"/>
      <c r="QNZ244" s="60"/>
      <c r="QOA244" s="60"/>
      <c r="QOB244" s="60"/>
      <c r="QOC244" s="60"/>
      <c r="QOD244" s="60"/>
      <c r="QOE244" s="60"/>
      <c r="QOF244" s="60"/>
      <c r="QOG244" s="60"/>
      <c r="QOH244" s="60"/>
      <c r="QOI244" s="60"/>
      <c r="QOJ244" s="60"/>
      <c r="QOK244" s="60"/>
      <c r="QOL244" s="60"/>
      <c r="QOM244" s="60"/>
      <c r="QON244" s="60"/>
      <c r="QOO244" s="60"/>
      <c r="QOP244" s="60"/>
      <c r="QOQ244" s="60"/>
      <c r="QOR244" s="60"/>
      <c r="QOS244" s="60"/>
      <c r="QOT244" s="60"/>
      <c r="QOU244" s="60"/>
      <c r="QOV244" s="60"/>
      <c r="QOW244" s="60"/>
      <c r="QOX244" s="60"/>
      <c r="QOY244" s="60"/>
      <c r="QOZ244" s="60"/>
      <c r="QPA244" s="60"/>
      <c r="QPB244" s="60"/>
      <c r="QPC244" s="60"/>
      <c r="QPD244" s="60"/>
      <c r="QPE244" s="60"/>
      <c r="QPF244" s="60"/>
      <c r="QPG244" s="60"/>
      <c r="QPH244" s="60"/>
      <c r="QPI244" s="60"/>
      <c r="QPJ244" s="60"/>
      <c r="QPK244" s="60"/>
      <c r="QPL244" s="60"/>
      <c r="QPM244" s="60"/>
      <c r="QPN244" s="60"/>
      <c r="QPO244" s="60"/>
      <c r="QPP244" s="60"/>
      <c r="QPQ244" s="60"/>
      <c r="QPR244" s="60"/>
      <c r="QPS244" s="60"/>
      <c r="QPT244" s="60"/>
      <c r="QPU244" s="60"/>
      <c r="QPV244" s="60"/>
      <c r="QPW244" s="60"/>
      <c r="QPX244" s="60"/>
      <c r="QPY244" s="60"/>
      <c r="QPZ244" s="60"/>
      <c r="QQA244" s="60"/>
      <c r="QQB244" s="60"/>
      <c r="QQC244" s="60"/>
      <c r="QQD244" s="60"/>
      <c r="QQE244" s="60"/>
      <c r="QQF244" s="60"/>
      <c r="QQG244" s="60"/>
      <c r="QQH244" s="60"/>
      <c r="QQI244" s="60"/>
      <c r="QQJ244" s="60"/>
      <c r="QQK244" s="60"/>
      <c r="QQL244" s="60"/>
      <c r="QQM244" s="60"/>
      <c r="QQN244" s="60"/>
      <c r="QQO244" s="60"/>
      <c r="QQP244" s="60"/>
      <c r="QQQ244" s="60"/>
      <c r="QQR244" s="60"/>
      <c r="QQS244" s="60"/>
      <c r="QQT244" s="60"/>
      <c r="QQU244" s="60"/>
      <c r="QQV244" s="60"/>
      <c r="QQW244" s="60"/>
      <c r="QQX244" s="60"/>
      <c r="QQY244" s="60"/>
      <c r="QQZ244" s="60"/>
      <c r="QRA244" s="60"/>
      <c r="QRB244" s="60"/>
      <c r="QRC244" s="60"/>
      <c r="QRD244" s="60"/>
      <c r="QRE244" s="60"/>
      <c r="QRF244" s="60"/>
      <c r="QRG244" s="60"/>
      <c r="QRH244" s="60"/>
      <c r="QRI244" s="60"/>
      <c r="QRJ244" s="60"/>
      <c r="QRK244" s="60"/>
      <c r="QRL244" s="60"/>
      <c r="QRM244" s="60"/>
      <c r="QRN244" s="60"/>
      <c r="QRO244" s="60"/>
      <c r="QRP244" s="60"/>
      <c r="QRQ244" s="60"/>
      <c r="QRR244" s="60"/>
      <c r="QRS244" s="60"/>
      <c r="QRT244" s="60"/>
      <c r="QRU244" s="60"/>
      <c r="QRV244" s="60"/>
      <c r="QRW244" s="60"/>
      <c r="QRX244" s="60"/>
      <c r="QRY244" s="60"/>
      <c r="QRZ244" s="60"/>
      <c r="QSA244" s="60"/>
      <c r="QSB244" s="60"/>
      <c r="QSC244" s="60"/>
      <c r="QSD244" s="60"/>
      <c r="QSE244" s="60"/>
      <c r="QSF244" s="60"/>
      <c r="QSG244" s="60"/>
      <c r="QSH244" s="60"/>
      <c r="QSI244" s="60"/>
      <c r="QSJ244" s="60"/>
      <c r="QSK244" s="60"/>
      <c r="QSL244" s="60"/>
      <c r="QSM244" s="60"/>
      <c r="QSN244" s="60"/>
      <c r="QSO244" s="60"/>
      <c r="QSP244" s="60"/>
      <c r="QSQ244" s="60"/>
      <c r="QSR244" s="60"/>
      <c r="QSS244" s="60"/>
      <c r="QST244" s="60"/>
      <c r="QSU244" s="60"/>
      <c r="QSV244" s="60"/>
      <c r="QSW244" s="60"/>
      <c r="QSX244" s="60"/>
      <c r="QSY244" s="60"/>
      <c r="QSZ244" s="60"/>
      <c r="QTA244" s="60"/>
      <c r="QTB244" s="60"/>
      <c r="QTC244" s="60"/>
      <c r="QTD244" s="60"/>
      <c r="QTE244" s="60"/>
      <c r="QTF244" s="60"/>
      <c r="QTG244" s="60"/>
      <c r="QTH244" s="60"/>
      <c r="QTI244" s="60"/>
      <c r="QTJ244" s="60"/>
      <c r="QTK244" s="60"/>
      <c r="QTL244" s="60"/>
      <c r="QTM244" s="60"/>
      <c r="QTN244" s="60"/>
      <c r="QTO244" s="60"/>
      <c r="QTP244" s="60"/>
      <c r="QTQ244" s="60"/>
      <c r="QTR244" s="60"/>
      <c r="QTS244" s="60"/>
      <c r="QTT244" s="60"/>
      <c r="QTU244" s="60"/>
      <c r="QTV244" s="60"/>
      <c r="QTW244" s="60"/>
      <c r="QTX244" s="60"/>
      <c r="QTY244" s="60"/>
      <c r="QTZ244" s="60"/>
      <c r="QUA244" s="60"/>
      <c r="QUB244" s="60"/>
      <c r="QUC244" s="60"/>
      <c r="QUD244" s="60"/>
      <c r="QUE244" s="60"/>
      <c r="QUF244" s="60"/>
      <c r="QUG244" s="60"/>
      <c r="QUH244" s="60"/>
      <c r="QUI244" s="60"/>
      <c r="QUJ244" s="60"/>
      <c r="QUK244" s="60"/>
      <c r="QUL244" s="60"/>
      <c r="QUM244" s="60"/>
      <c r="QUN244" s="60"/>
      <c r="QUO244" s="60"/>
      <c r="QUP244" s="60"/>
      <c r="QUQ244" s="60"/>
      <c r="QUR244" s="60"/>
      <c r="QUS244" s="60"/>
      <c r="QUT244" s="60"/>
      <c r="QUU244" s="60"/>
      <c r="QUV244" s="60"/>
      <c r="QUW244" s="60"/>
      <c r="QUX244" s="60"/>
      <c r="QUY244" s="60"/>
      <c r="QUZ244" s="60"/>
      <c r="QVA244" s="60"/>
      <c r="QVB244" s="60"/>
      <c r="QVC244" s="60"/>
      <c r="QVD244" s="60"/>
      <c r="QVE244" s="60"/>
      <c r="QVF244" s="60"/>
      <c r="QVG244" s="60"/>
      <c r="QVH244" s="60"/>
      <c r="QVI244" s="60"/>
      <c r="QVJ244" s="60"/>
      <c r="QVK244" s="60"/>
      <c r="QVL244" s="60"/>
      <c r="QVM244" s="60"/>
      <c r="QVN244" s="60"/>
      <c r="QVO244" s="60"/>
      <c r="QVP244" s="60"/>
      <c r="QVQ244" s="60"/>
      <c r="QVR244" s="60"/>
      <c r="QVS244" s="60"/>
      <c r="QVT244" s="60"/>
      <c r="QVU244" s="60"/>
      <c r="QVV244" s="60"/>
      <c r="QVW244" s="60"/>
      <c r="QVX244" s="60"/>
      <c r="QVY244" s="60"/>
      <c r="QVZ244" s="60"/>
      <c r="QWA244" s="60"/>
      <c r="QWB244" s="60"/>
      <c r="QWC244" s="60"/>
      <c r="QWD244" s="60"/>
      <c r="QWE244" s="60"/>
      <c r="QWF244" s="60"/>
      <c r="QWG244" s="60"/>
      <c r="QWH244" s="60"/>
      <c r="QWI244" s="60"/>
      <c r="QWJ244" s="60"/>
      <c r="QWK244" s="60"/>
      <c r="QWL244" s="60"/>
      <c r="QWM244" s="60"/>
      <c r="QWN244" s="60"/>
      <c r="QWO244" s="60"/>
      <c r="QWP244" s="60"/>
      <c r="QWQ244" s="60"/>
      <c r="QWR244" s="60"/>
      <c r="QWS244" s="60"/>
      <c r="QWT244" s="60"/>
      <c r="QWU244" s="60"/>
      <c r="QWV244" s="60"/>
      <c r="QWW244" s="60"/>
      <c r="QWX244" s="60"/>
      <c r="QWY244" s="60"/>
      <c r="QWZ244" s="60"/>
      <c r="QXA244" s="60"/>
      <c r="QXB244" s="60"/>
      <c r="QXC244" s="60"/>
      <c r="QXD244" s="60"/>
      <c r="QXE244" s="60"/>
      <c r="QXF244" s="60"/>
      <c r="QXG244" s="60"/>
      <c r="QXH244" s="60"/>
      <c r="QXI244" s="60"/>
      <c r="QXJ244" s="60"/>
      <c r="QXK244" s="60"/>
      <c r="QXL244" s="60"/>
      <c r="QXM244" s="60"/>
      <c r="QXN244" s="60"/>
      <c r="QXO244" s="60"/>
      <c r="QXP244" s="60"/>
      <c r="QXQ244" s="60"/>
      <c r="QXR244" s="60"/>
      <c r="QXS244" s="60"/>
      <c r="QXT244" s="60"/>
      <c r="QXU244" s="60"/>
      <c r="QXV244" s="60"/>
      <c r="QXW244" s="60"/>
      <c r="QXX244" s="60"/>
      <c r="QXY244" s="60"/>
      <c r="QXZ244" s="60"/>
      <c r="QYA244" s="60"/>
      <c r="QYB244" s="60"/>
      <c r="QYC244" s="60"/>
      <c r="QYD244" s="60"/>
      <c r="QYE244" s="60"/>
      <c r="QYF244" s="60"/>
      <c r="QYG244" s="60"/>
      <c r="QYH244" s="60"/>
      <c r="QYI244" s="60"/>
      <c r="QYJ244" s="60"/>
      <c r="QYK244" s="60"/>
      <c r="QYL244" s="60"/>
      <c r="QYM244" s="60"/>
      <c r="QYN244" s="60"/>
      <c r="QYO244" s="60"/>
      <c r="QYP244" s="60"/>
      <c r="QYQ244" s="60"/>
      <c r="QYR244" s="60"/>
      <c r="QYS244" s="60"/>
      <c r="QYT244" s="60"/>
      <c r="QYU244" s="60"/>
      <c r="QYV244" s="60"/>
      <c r="QYW244" s="60"/>
      <c r="QYX244" s="60"/>
      <c r="QYY244" s="60"/>
      <c r="QYZ244" s="60"/>
      <c r="QZA244" s="60"/>
      <c r="QZB244" s="60"/>
      <c r="QZC244" s="60"/>
      <c r="QZD244" s="60"/>
      <c r="QZE244" s="60"/>
      <c r="QZF244" s="60"/>
      <c r="QZG244" s="60"/>
      <c r="QZH244" s="60"/>
      <c r="QZI244" s="60"/>
      <c r="QZJ244" s="60"/>
      <c r="QZK244" s="60"/>
      <c r="QZL244" s="60"/>
      <c r="QZM244" s="60"/>
      <c r="QZN244" s="60"/>
      <c r="QZO244" s="60"/>
      <c r="QZP244" s="60"/>
      <c r="QZQ244" s="60"/>
      <c r="QZR244" s="60"/>
      <c r="QZS244" s="60"/>
      <c r="QZT244" s="60"/>
      <c r="QZU244" s="60"/>
      <c r="QZV244" s="60"/>
      <c r="QZW244" s="60"/>
      <c r="QZX244" s="60"/>
      <c r="QZY244" s="60"/>
      <c r="QZZ244" s="60"/>
      <c r="RAA244" s="60"/>
      <c r="RAB244" s="60"/>
      <c r="RAC244" s="60"/>
      <c r="RAD244" s="60"/>
      <c r="RAE244" s="60"/>
      <c r="RAF244" s="60"/>
      <c r="RAG244" s="60"/>
      <c r="RAH244" s="60"/>
      <c r="RAI244" s="60"/>
      <c r="RAJ244" s="60"/>
      <c r="RAK244" s="60"/>
      <c r="RAL244" s="60"/>
      <c r="RAM244" s="60"/>
      <c r="RAN244" s="60"/>
      <c r="RAO244" s="60"/>
      <c r="RAP244" s="60"/>
      <c r="RAQ244" s="60"/>
      <c r="RAR244" s="60"/>
      <c r="RAS244" s="60"/>
      <c r="RAT244" s="60"/>
      <c r="RAU244" s="60"/>
      <c r="RAV244" s="60"/>
      <c r="RAW244" s="60"/>
      <c r="RAX244" s="60"/>
      <c r="RAY244" s="60"/>
      <c r="RAZ244" s="60"/>
      <c r="RBA244" s="60"/>
      <c r="RBB244" s="60"/>
      <c r="RBC244" s="60"/>
      <c r="RBD244" s="60"/>
      <c r="RBE244" s="60"/>
      <c r="RBF244" s="60"/>
      <c r="RBG244" s="60"/>
      <c r="RBH244" s="60"/>
      <c r="RBI244" s="60"/>
      <c r="RBJ244" s="60"/>
      <c r="RBK244" s="60"/>
      <c r="RBL244" s="60"/>
      <c r="RBM244" s="60"/>
      <c r="RBN244" s="60"/>
      <c r="RBO244" s="60"/>
      <c r="RBP244" s="60"/>
      <c r="RBQ244" s="60"/>
      <c r="RBR244" s="60"/>
      <c r="RBS244" s="60"/>
      <c r="RBT244" s="60"/>
      <c r="RBU244" s="60"/>
      <c r="RBV244" s="60"/>
      <c r="RBW244" s="60"/>
      <c r="RBX244" s="60"/>
      <c r="RBY244" s="60"/>
      <c r="RBZ244" s="60"/>
      <c r="RCA244" s="60"/>
      <c r="RCB244" s="60"/>
      <c r="RCC244" s="60"/>
      <c r="RCD244" s="60"/>
      <c r="RCE244" s="60"/>
      <c r="RCF244" s="60"/>
      <c r="RCG244" s="60"/>
      <c r="RCH244" s="60"/>
      <c r="RCI244" s="60"/>
      <c r="RCJ244" s="60"/>
      <c r="RCK244" s="60"/>
      <c r="RCL244" s="60"/>
      <c r="RCM244" s="60"/>
      <c r="RCN244" s="60"/>
      <c r="RCO244" s="60"/>
      <c r="RCP244" s="60"/>
      <c r="RCQ244" s="60"/>
      <c r="RCR244" s="60"/>
      <c r="RCS244" s="60"/>
      <c r="RCT244" s="60"/>
      <c r="RCU244" s="60"/>
      <c r="RCV244" s="60"/>
      <c r="RCW244" s="60"/>
      <c r="RCX244" s="60"/>
      <c r="RCY244" s="60"/>
      <c r="RCZ244" s="60"/>
      <c r="RDA244" s="60"/>
      <c r="RDB244" s="60"/>
      <c r="RDC244" s="60"/>
      <c r="RDD244" s="60"/>
      <c r="RDE244" s="60"/>
      <c r="RDF244" s="60"/>
      <c r="RDG244" s="60"/>
      <c r="RDH244" s="60"/>
      <c r="RDI244" s="60"/>
      <c r="RDJ244" s="60"/>
      <c r="RDK244" s="60"/>
      <c r="RDL244" s="60"/>
      <c r="RDM244" s="60"/>
      <c r="RDN244" s="60"/>
      <c r="RDO244" s="60"/>
      <c r="RDP244" s="60"/>
      <c r="RDQ244" s="60"/>
      <c r="RDR244" s="60"/>
      <c r="RDS244" s="60"/>
      <c r="RDT244" s="60"/>
      <c r="RDU244" s="60"/>
      <c r="RDV244" s="60"/>
      <c r="RDW244" s="60"/>
      <c r="RDX244" s="60"/>
      <c r="RDY244" s="60"/>
      <c r="RDZ244" s="60"/>
      <c r="REA244" s="60"/>
      <c r="REB244" s="60"/>
      <c r="REC244" s="60"/>
      <c r="RED244" s="60"/>
      <c r="REE244" s="60"/>
      <c r="REF244" s="60"/>
      <c r="REG244" s="60"/>
      <c r="REH244" s="60"/>
      <c r="REI244" s="60"/>
      <c r="REJ244" s="60"/>
      <c r="REK244" s="60"/>
      <c r="REL244" s="60"/>
      <c r="REM244" s="60"/>
      <c r="REN244" s="60"/>
      <c r="REO244" s="60"/>
      <c r="REP244" s="60"/>
      <c r="REQ244" s="60"/>
      <c r="RER244" s="60"/>
      <c r="RES244" s="60"/>
      <c r="RET244" s="60"/>
      <c r="REU244" s="60"/>
      <c r="REV244" s="60"/>
      <c r="REW244" s="60"/>
      <c r="REX244" s="60"/>
      <c r="REY244" s="60"/>
      <c r="REZ244" s="60"/>
      <c r="RFA244" s="60"/>
      <c r="RFB244" s="60"/>
      <c r="RFC244" s="60"/>
      <c r="RFD244" s="60"/>
      <c r="RFE244" s="60"/>
      <c r="RFF244" s="60"/>
      <c r="RFG244" s="60"/>
      <c r="RFH244" s="60"/>
      <c r="RFI244" s="60"/>
      <c r="RFJ244" s="60"/>
      <c r="RFK244" s="60"/>
      <c r="RFL244" s="60"/>
      <c r="RFM244" s="60"/>
      <c r="RFN244" s="60"/>
      <c r="RFO244" s="60"/>
      <c r="RFP244" s="60"/>
      <c r="RFQ244" s="60"/>
      <c r="RFR244" s="60"/>
      <c r="RFS244" s="60"/>
      <c r="RFT244" s="60"/>
      <c r="RFU244" s="60"/>
      <c r="RFV244" s="60"/>
      <c r="RFW244" s="60"/>
      <c r="RFX244" s="60"/>
      <c r="RFY244" s="60"/>
      <c r="RFZ244" s="60"/>
      <c r="RGA244" s="60"/>
      <c r="RGB244" s="60"/>
      <c r="RGC244" s="60"/>
      <c r="RGD244" s="60"/>
      <c r="RGE244" s="60"/>
      <c r="RGF244" s="60"/>
      <c r="RGG244" s="60"/>
      <c r="RGH244" s="60"/>
      <c r="RGI244" s="60"/>
      <c r="RGJ244" s="60"/>
      <c r="RGK244" s="60"/>
      <c r="RGL244" s="60"/>
      <c r="RGM244" s="60"/>
      <c r="RGN244" s="60"/>
      <c r="RGO244" s="60"/>
      <c r="RGP244" s="60"/>
      <c r="RGQ244" s="60"/>
      <c r="RGR244" s="60"/>
      <c r="RGS244" s="60"/>
      <c r="RGT244" s="60"/>
      <c r="RGU244" s="60"/>
      <c r="RGV244" s="60"/>
      <c r="RGW244" s="60"/>
      <c r="RGX244" s="60"/>
      <c r="RGY244" s="60"/>
      <c r="RGZ244" s="60"/>
      <c r="RHA244" s="60"/>
      <c r="RHB244" s="60"/>
      <c r="RHC244" s="60"/>
      <c r="RHD244" s="60"/>
      <c r="RHE244" s="60"/>
      <c r="RHF244" s="60"/>
      <c r="RHG244" s="60"/>
      <c r="RHH244" s="60"/>
      <c r="RHI244" s="60"/>
      <c r="RHJ244" s="60"/>
      <c r="RHK244" s="60"/>
      <c r="RHL244" s="60"/>
      <c r="RHM244" s="60"/>
      <c r="RHN244" s="60"/>
      <c r="RHO244" s="60"/>
      <c r="RHP244" s="60"/>
      <c r="RHQ244" s="60"/>
      <c r="RHR244" s="60"/>
      <c r="RHS244" s="60"/>
      <c r="RHT244" s="60"/>
      <c r="RHU244" s="60"/>
      <c r="RHV244" s="60"/>
      <c r="RHW244" s="60"/>
      <c r="RHX244" s="60"/>
      <c r="RHY244" s="60"/>
      <c r="RHZ244" s="60"/>
      <c r="RIA244" s="60"/>
      <c r="RIB244" s="60"/>
      <c r="RIC244" s="60"/>
      <c r="RID244" s="60"/>
      <c r="RIE244" s="60"/>
      <c r="RIF244" s="60"/>
      <c r="RIG244" s="60"/>
      <c r="RIH244" s="60"/>
      <c r="RII244" s="60"/>
      <c r="RIJ244" s="60"/>
      <c r="RIK244" s="60"/>
      <c r="RIL244" s="60"/>
      <c r="RIM244" s="60"/>
      <c r="RIN244" s="60"/>
      <c r="RIO244" s="60"/>
      <c r="RIP244" s="60"/>
      <c r="RIQ244" s="60"/>
      <c r="RIR244" s="60"/>
      <c r="RIS244" s="60"/>
      <c r="RIT244" s="60"/>
      <c r="RIU244" s="60"/>
      <c r="RIV244" s="60"/>
      <c r="RIW244" s="60"/>
      <c r="RIX244" s="60"/>
      <c r="RIY244" s="60"/>
      <c r="RIZ244" s="60"/>
      <c r="RJA244" s="60"/>
      <c r="RJB244" s="60"/>
      <c r="RJC244" s="60"/>
      <c r="RJD244" s="60"/>
      <c r="RJE244" s="60"/>
      <c r="RJF244" s="60"/>
      <c r="RJG244" s="60"/>
      <c r="RJH244" s="60"/>
      <c r="RJI244" s="60"/>
      <c r="RJJ244" s="60"/>
      <c r="RJK244" s="60"/>
      <c r="RJL244" s="60"/>
      <c r="RJM244" s="60"/>
      <c r="RJN244" s="60"/>
      <c r="RJO244" s="60"/>
      <c r="RJP244" s="60"/>
      <c r="RJQ244" s="60"/>
      <c r="RJR244" s="60"/>
      <c r="RJS244" s="60"/>
      <c r="RJT244" s="60"/>
      <c r="RJU244" s="60"/>
      <c r="RJV244" s="60"/>
      <c r="RJW244" s="60"/>
      <c r="RJX244" s="60"/>
      <c r="RJY244" s="60"/>
      <c r="RJZ244" s="60"/>
      <c r="RKA244" s="60"/>
      <c r="RKB244" s="60"/>
      <c r="RKC244" s="60"/>
      <c r="RKD244" s="60"/>
      <c r="RKE244" s="60"/>
      <c r="RKF244" s="60"/>
      <c r="RKG244" s="60"/>
      <c r="RKH244" s="60"/>
      <c r="RKI244" s="60"/>
      <c r="RKJ244" s="60"/>
      <c r="RKK244" s="60"/>
      <c r="RKL244" s="60"/>
      <c r="RKM244" s="60"/>
      <c r="RKN244" s="60"/>
      <c r="RKO244" s="60"/>
      <c r="RKP244" s="60"/>
      <c r="RKQ244" s="60"/>
      <c r="RKR244" s="60"/>
      <c r="RKS244" s="60"/>
      <c r="RKT244" s="60"/>
      <c r="RKU244" s="60"/>
      <c r="RKV244" s="60"/>
      <c r="RKW244" s="60"/>
      <c r="RKX244" s="60"/>
      <c r="RKY244" s="60"/>
      <c r="RKZ244" s="60"/>
      <c r="RLA244" s="60"/>
      <c r="RLB244" s="60"/>
      <c r="RLC244" s="60"/>
      <c r="RLD244" s="60"/>
      <c r="RLE244" s="60"/>
      <c r="RLF244" s="60"/>
      <c r="RLG244" s="60"/>
      <c r="RLH244" s="60"/>
      <c r="RLI244" s="60"/>
      <c r="RLJ244" s="60"/>
      <c r="RLK244" s="60"/>
      <c r="RLL244" s="60"/>
      <c r="RLM244" s="60"/>
      <c r="RLN244" s="60"/>
      <c r="RLO244" s="60"/>
      <c r="RLP244" s="60"/>
      <c r="RLQ244" s="60"/>
      <c r="RLR244" s="60"/>
      <c r="RLS244" s="60"/>
      <c r="RLT244" s="60"/>
      <c r="RLU244" s="60"/>
      <c r="RLV244" s="60"/>
      <c r="RLW244" s="60"/>
      <c r="RLX244" s="60"/>
      <c r="RLY244" s="60"/>
      <c r="RLZ244" s="60"/>
      <c r="RMA244" s="60"/>
      <c r="RMB244" s="60"/>
      <c r="RMC244" s="60"/>
      <c r="RMD244" s="60"/>
      <c r="RME244" s="60"/>
      <c r="RMF244" s="60"/>
      <c r="RMG244" s="60"/>
      <c r="RMH244" s="60"/>
      <c r="RMI244" s="60"/>
      <c r="RMJ244" s="60"/>
      <c r="RMK244" s="60"/>
      <c r="RML244" s="60"/>
      <c r="RMM244" s="60"/>
      <c r="RMN244" s="60"/>
      <c r="RMO244" s="60"/>
      <c r="RMP244" s="60"/>
      <c r="RMQ244" s="60"/>
      <c r="RMR244" s="60"/>
      <c r="RMS244" s="60"/>
      <c r="RMT244" s="60"/>
      <c r="RMU244" s="60"/>
      <c r="RMV244" s="60"/>
      <c r="RMW244" s="60"/>
      <c r="RMX244" s="60"/>
      <c r="RMY244" s="60"/>
      <c r="RMZ244" s="60"/>
      <c r="RNA244" s="60"/>
      <c r="RNB244" s="60"/>
      <c r="RNC244" s="60"/>
      <c r="RND244" s="60"/>
      <c r="RNE244" s="60"/>
      <c r="RNF244" s="60"/>
      <c r="RNG244" s="60"/>
      <c r="RNH244" s="60"/>
      <c r="RNI244" s="60"/>
      <c r="RNJ244" s="60"/>
      <c r="RNK244" s="60"/>
      <c r="RNL244" s="60"/>
      <c r="RNM244" s="60"/>
      <c r="RNN244" s="60"/>
      <c r="RNO244" s="60"/>
      <c r="RNP244" s="60"/>
      <c r="RNQ244" s="60"/>
      <c r="RNR244" s="60"/>
      <c r="RNS244" s="60"/>
      <c r="RNT244" s="60"/>
      <c r="RNU244" s="60"/>
      <c r="RNV244" s="60"/>
      <c r="RNW244" s="60"/>
      <c r="RNX244" s="60"/>
      <c r="RNY244" s="60"/>
      <c r="RNZ244" s="60"/>
      <c r="ROA244" s="60"/>
      <c r="ROB244" s="60"/>
      <c r="ROC244" s="60"/>
      <c r="ROD244" s="60"/>
      <c r="ROE244" s="60"/>
      <c r="ROF244" s="60"/>
      <c r="ROG244" s="60"/>
      <c r="ROH244" s="60"/>
      <c r="ROI244" s="60"/>
      <c r="ROJ244" s="60"/>
      <c r="ROK244" s="60"/>
      <c r="ROL244" s="60"/>
      <c r="ROM244" s="60"/>
      <c r="RON244" s="60"/>
      <c r="ROO244" s="60"/>
      <c r="ROP244" s="60"/>
      <c r="ROQ244" s="60"/>
      <c r="ROR244" s="60"/>
      <c r="ROS244" s="60"/>
      <c r="ROT244" s="60"/>
      <c r="ROU244" s="60"/>
      <c r="ROV244" s="60"/>
      <c r="ROW244" s="60"/>
      <c r="ROX244" s="60"/>
      <c r="ROY244" s="60"/>
      <c r="ROZ244" s="60"/>
      <c r="RPA244" s="60"/>
      <c r="RPB244" s="60"/>
      <c r="RPC244" s="60"/>
      <c r="RPD244" s="60"/>
      <c r="RPE244" s="60"/>
      <c r="RPF244" s="60"/>
      <c r="RPG244" s="60"/>
      <c r="RPH244" s="60"/>
      <c r="RPI244" s="60"/>
      <c r="RPJ244" s="60"/>
      <c r="RPK244" s="60"/>
      <c r="RPL244" s="60"/>
      <c r="RPM244" s="60"/>
      <c r="RPN244" s="60"/>
      <c r="RPO244" s="60"/>
      <c r="RPP244" s="60"/>
      <c r="RPQ244" s="60"/>
      <c r="RPR244" s="60"/>
      <c r="RPS244" s="60"/>
      <c r="RPT244" s="60"/>
      <c r="RPU244" s="60"/>
      <c r="RPV244" s="60"/>
      <c r="RPW244" s="60"/>
      <c r="RPX244" s="60"/>
      <c r="RPY244" s="60"/>
      <c r="RPZ244" s="60"/>
      <c r="RQA244" s="60"/>
      <c r="RQB244" s="60"/>
      <c r="RQC244" s="60"/>
      <c r="RQD244" s="60"/>
      <c r="RQE244" s="60"/>
      <c r="RQF244" s="60"/>
      <c r="RQG244" s="60"/>
      <c r="RQH244" s="60"/>
      <c r="RQI244" s="60"/>
      <c r="RQJ244" s="60"/>
      <c r="RQK244" s="60"/>
      <c r="RQL244" s="60"/>
      <c r="RQM244" s="60"/>
      <c r="RQN244" s="60"/>
      <c r="RQO244" s="60"/>
      <c r="RQP244" s="60"/>
      <c r="RQQ244" s="60"/>
      <c r="RQR244" s="60"/>
      <c r="RQS244" s="60"/>
      <c r="RQT244" s="60"/>
      <c r="RQU244" s="60"/>
      <c r="RQV244" s="60"/>
      <c r="RQW244" s="60"/>
      <c r="RQX244" s="60"/>
      <c r="RQY244" s="60"/>
      <c r="RQZ244" s="60"/>
      <c r="RRA244" s="60"/>
      <c r="RRB244" s="60"/>
      <c r="RRC244" s="60"/>
      <c r="RRD244" s="60"/>
      <c r="RRE244" s="60"/>
      <c r="RRF244" s="60"/>
      <c r="RRG244" s="60"/>
      <c r="RRH244" s="60"/>
      <c r="RRI244" s="60"/>
      <c r="RRJ244" s="60"/>
      <c r="RRK244" s="60"/>
      <c r="RRL244" s="60"/>
      <c r="RRM244" s="60"/>
      <c r="RRN244" s="60"/>
      <c r="RRO244" s="60"/>
      <c r="RRP244" s="60"/>
      <c r="RRQ244" s="60"/>
      <c r="RRR244" s="60"/>
      <c r="RRS244" s="60"/>
      <c r="RRT244" s="60"/>
      <c r="RRU244" s="60"/>
      <c r="RRV244" s="60"/>
      <c r="RRW244" s="60"/>
      <c r="RRX244" s="60"/>
      <c r="RRY244" s="60"/>
      <c r="RRZ244" s="60"/>
      <c r="RSA244" s="60"/>
      <c r="RSB244" s="60"/>
      <c r="RSC244" s="60"/>
      <c r="RSD244" s="60"/>
      <c r="RSE244" s="60"/>
      <c r="RSF244" s="60"/>
      <c r="RSG244" s="60"/>
      <c r="RSH244" s="60"/>
      <c r="RSI244" s="60"/>
      <c r="RSJ244" s="60"/>
      <c r="RSK244" s="60"/>
      <c r="RSL244" s="60"/>
      <c r="RSM244" s="60"/>
      <c r="RSN244" s="60"/>
      <c r="RSO244" s="60"/>
      <c r="RSP244" s="60"/>
      <c r="RSQ244" s="60"/>
      <c r="RSR244" s="60"/>
      <c r="RSS244" s="60"/>
      <c r="RST244" s="60"/>
      <c r="RSU244" s="60"/>
      <c r="RSV244" s="60"/>
      <c r="RSW244" s="60"/>
      <c r="RSX244" s="60"/>
      <c r="RSY244" s="60"/>
      <c r="RSZ244" s="60"/>
      <c r="RTA244" s="60"/>
      <c r="RTB244" s="60"/>
      <c r="RTC244" s="60"/>
      <c r="RTD244" s="60"/>
      <c r="RTE244" s="60"/>
      <c r="RTF244" s="60"/>
      <c r="RTG244" s="60"/>
      <c r="RTH244" s="60"/>
      <c r="RTI244" s="60"/>
      <c r="RTJ244" s="60"/>
      <c r="RTK244" s="60"/>
      <c r="RTL244" s="60"/>
      <c r="RTM244" s="60"/>
      <c r="RTN244" s="60"/>
      <c r="RTO244" s="60"/>
      <c r="RTP244" s="60"/>
      <c r="RTQ244" s="60"/>
      <c r="RTR244" s="60"/>
      <c r="RTS244" s="60"/>
      <c r="RTT244" s="60"/>
      <c r="RTU244" s="60"/>
      <c r="RTV244" s="60"/>
      <c r="RTW244" s="60"/>
      <c r="RTX244" s="60"/>
      <c r="RTY244" s="60"/>
      <c r="RTZ244" s="60"/>
      <c r="RUA244" s="60"/>
      <c r="RUB244" s="60"/>
      <c r="RUC244" s="60"/>
      <c r="RUD244" s="60"/>
      <c r="RUE244" s="60"/>
      <c r="RUF244" s="60"/>
      <c r="RUG244" s="60"/>
      <c r="RUH244" s="60"/>
      <c r="RUI244" s="60"/>
      <c r="RUJ244" s="60"/>
      <c r="RUK244" s="60"/>
      <c r="RUL244" s="60"/>
      <c r="RUM244" s="60"/>
      <c r="RUN244" s="60"/>
      <c r="RUO244" s="60"/>
      <c r="RUP244" s="60"/>
      <c r="RUQ244" s="60"/>
      <c r="RUR244" s="60"/>
      <c r="RUS244" s="60"/>
      <c r="RUT244" s="60"/>
      <c r="RUU244" s="60"/>
      <c r="RUV244" s="60"/>
      <c r="RUW244" s="60"/>
      <c r="RUX244" s="60"/>
      <c r="RUY244" s="60"/>
      <c r="RUZ244" s="60"/>
      <c r="RVA244" s="60"/>
      <c r="RVB244" s="60"/>
      <c r="RVC244" s="60"/>
      <c r="RVD244" s="60"/>
      <c r="RVE244" s="60"/>
      <c r="RVF244" s="60"/>
      <c r="RVG244" s="60"/>
      <c r="RVH244" s="60"/>
      <c r="RVI244" s="60"/>
      <c r="RVJ244" s="60"/>
      <c r="RVK244" s="60"/>
      <c r="RVL244" s="60"/>
      <c r="RVM244" s="60"/>
      <c r="RVN244" s="60"/>
      <c r="RVO244" s="60"/>
      <c r="RVP244" s="60"/>
      <c r="RVQ244" s="60"/>
      <c r="RVR244" s="60"/>
      <c r="RVS244" s="60"/>
      <c r="RVT244" s="60"/>
      <c r="RVU244" s="60"/>
      <c r="RVV244" s="60"/>
      <c r="RVW244" s="60"/>
      <c r="RVX244" s="60"/>
      <c r="RVY244" s="60"/>
      <c r="RVZ244" s="60"/>
      <c r="RWA244" s="60"/>
      <c r="RWB244" s="60"/>
      <c r="RWC244" s="60"/>
      <c r="RWD244" s="60"/>
      <c r="RWE244" s="60"/>
      <c r="RWF244" s="60"/>
      <c r="RWG244" s="60"/>
      <c r="RWH244" s="60"/>
      <c r="RWI244" s="60"/>
      <c r="RWJ244" s="60"/>
      <c r="RWK244" s="60"/>
      <c r="RWL244" s="60"/>
      <c r="RWM244" s="60"/>
      <c r="RWN244" s="60"/>
      <c r="RWO244" s="60"/>
      <c r="RWP244" s="60"/>
      <c r="RWQ244" s="60"/>
      <c r="RWR244" s="60"/>
      <c r="RWS244" s="60"/>
      <c r="RWT244" s="60"/>
      <c r="RWU244" s="60"/>
      <c r="RWV244" s="60"/>
      <c r="RWW244" s="60"/>
      <c r="RWX244" s="60"/>
      <c r="RWY244" s="60"/>
      <c r="RWZ244" s="60"/>
      <c r="RXA244" s="60"/>
      <c r="RXB244" s="60"/>
      <c r="RXC244" s="60"/>
      <c r="RXD244" s="60"/>
      <c r="RXE244" s="60"/>
      <c r="RXF244" s="60"/>
      <c r="RXG244" s="60"/>
      <c r="RXH244" s="60"/>
      <c r="RXI244" s="60"/>
      <c r="RXJ244" s="60"/>
      <c r="RXK244" s="60"/>
      <c r="RXL244" s="60"/>
      <c r="RXM244" s="60"/>
      <c r="RXN244" s="60"/>
      <c r="RXO244" s="60"/>
      <c r="RXP244" s="60"/>
      <c r="RXQ244" s="60"/>
      <c r="RXR244" s="60"/>
      <c r="RXS244" s="60"/>
      <c r="RXT244" s="60"/>
      <c r="RXU244" s="60"/>
      <c r="RXV244" s="60"/>
      <c r="RXW244" s="60"/>
      <c r="RXX244" s="60"/>
      <c r="RXY244" s="60"/>
      <c r="RXZ244" s="60"/>
      <c r="RYA244" s="60"/>
      <c r="RYB244" s="60"/>
      <c r="RYC244" s="60"/>
      <c r="RYD244" s="60"/>
      <c r="RYE244" s="60"/>
      <c r="RYF244" s="60"/>
      <c r="RYG244" s="60"/>
      <c r="RYH244" s="60"/>
      <c r="RYI244" s="60"/>
      <c r="RYJ244" s="60"/>
      <c r="RYK244" s="60"/>
      <c r="RYL244" s="60"/>
      <c r="RYM244" s="60"/>
      <c r="RYN244" s="60"/>
      <c r="RYO244" s="60"/>
      <c r="RYP244" s="60"/>
      <c r="RYQ244" s="60"/>
      <c r="RYR244" s="60"/>
      <c r="RYS244" s="60"/>
      <c r="RYT244" s="60"/>
      <c r="RYU244" s="60"/>
      <c r="RYV244" s="60"/>
      <c r="RYW244" s="60"/>
      <c r="RYX244" s="60"/>
      <c r="RYY244" s="60"/>
      <c r="RYZ244" s="60"/>
      <c r="RZA244" s="60"/>
      <c r="RZB244" s="60"/>
      <c r="RZC244" s="60"/>
      <c r="RZD244" s="60"/>
      <c r="RZE244" s="60"/>
      <c r="RZF244" s="60"/>
      <c r="RZG244" s="60"/>
      <c r="RZH244" s="60"/>
      <c r="RZI244" s="60"/>
      <c r="RZJ244" s="60"/>
      <c r="RZK244" s="60"/>
      <c r="RZL244" s="60"/>
      <c r="RZM244" s="60"/>
      <c r="RZN244" s="60"/>
      <c r="RZO244" s="60"/>
      <c r="RZP244" s="60"/>
      <c r="RZQ244" s="60"/>
      <c r="RZR244" s="60"/>
      <c r="RZS244" s="60"/>
      <c r="RZT244" s="60"/>
      <c r="RZU244" s="60"/>
      <c r="RZV244" s="60"/>
      <c r="RZW244" s="60"/>
      <c r="RZX244" s="60"/>
      <c r="RZY244" s="60"/>
      <c r="RZZ244" s="60"/>
      <c r="SAA244" s="60"/>
      <c r="SAB244" s="60"/>
      <c r="SAC244" s="60"/>
      <c r="SAD244" s="60"/>
      <c r="SAE244" s="60"/>
      <c r="SAF244" s="60"/>
      <c r="SAG244" s="60"/>
      <c r="SAH244" s="60"/>
      <c r="SAI244" s="60"/>
      <c r="SAJ244" s="60"/>
      <c r="SAK244" s="60"/>
      <c r="SAL244" s="60"/>
      <c r="SAM244" s="60"/>
      <c r="SAN244" s="60"/>
      <c r="SAO244" s="60"/>
      <c r="SAP244" s="60"/>
      <c r="SAQ244" s="60"/>
      <c r="SAR244" s="60"/>
      <c r="SAS244" s="60"/>
      <c r="SAT244" s="60"/>
      <c r="SAU244" s="60"/>
      <c r="SAV244" s="60"/>
      <c r="SAW244" s="60"/>
      <c r="SAX244" s="60"/>
      <c r="SAY244" s="60"/>
      <c r="SAZ244" s="60"/>
      <c r="SBA244" s="60"/>
      <c r="SBB244" s="60"/>
      <c r="SBC244" s="60"/>
      <c r="SBD244" s="60"/>
      <c r="SBE244" s="60"/>
      <c r="SBF244" s="60"/>
      <c r="SBG244" s="60"/>
      <c r="SBH244" s="60"/>
      <c r="SBI244" s="60"/>
      <c r="SBJ244" s="60"/>
      <c r="SBK244" s="60"/>
      <c r="SBL244" s="60"/>
      <c r="SBM244" s="60"/>
      <c r="SBN244" s="60"/>
      <c r="SBO244" s="60"/>
      <c r="SBP244" s="60"/>
      <c r="SBQ244" s="60"/>
      <c r="SBR244" s="60"/>
      <c r="SBS244" s="60"/>
      <c r="SBT244" s="60"/>
      <c r="SBU244" s="60"/>
      <c r="SBV244" s="60"/>
      <c r="SBW244" s="60"/>
      <c r="SBX244" s="60"/>
      <c r="SBY244" s="60"/>
      <c r="SBZ244" s="60"/>
      <c r="SCA244" s="60"/>
      <c r="SCB244" s="60"/>
      <c r="SCC244" s="60"/>
      <c r="SCD244" s="60"/>
      <c r="SCE244" s="60"/>
      <c r="SCF244" s="60"/>
      <c r="SCG244" s="60"/>
      <c r="SCH244" s="60"/>
      <c r="SCI244" s="60"/>
      <c r="SCJ244" s="60"/>
      <c r="SCK244" s="60"/>
      <c r="SCL244" s="60"/>
      <c r="SCM244" s="60"/>
      <c r="SCN244" s="60"/>
      <c r="SCO244" s="60"/>
      <c r="SCP244" s="60"/>
      <c r="SCQ244" s="60"/>
      <c r="SCR244" s="60"/>
      <c r="SCS244" s="60"/>
      <c r="SCT244" s="60"/>
      <c r="SCU244" s="60"/>
      <c r="SCV244" s="60"/>
      <c r="SCW244" s="60"/>
      <c r="SCX244" s="60"/>
      <c r="SCY244" s="60"/>
      <c r="SCZ244" s="60"/>
      <c r="SDA244" s="60"/>
      <c r="SDB244" s="60"/>
      <c r="SDC244" s="60"/>
      <c r="SDD244" s="60"/>
      <c r="SDE244" s="60"/>
      <c r="SDF244" s="60"/>
      <c r="SDG244" s="60"/>
      <c r="SDH244" s="60"/>
      <c r="SDI244" s="60"/>
      <c r="SDJ244" s="60"/>
      <c r="SDK244" s="60"/>
      <c r="SDL244" s="60"/>
      <c r="SDM244" s="60"/>
      <c r="SDN244" s="60"/>
      <c r="SDO244" s="60"/>
      <c r="SDP244" s="60"/>
      <c r="SDQ244" s="60"/>
      <c r="SDR244" s="60"/>
      <c r="SDS244" s="60"/>
      <c r="SDT244" s="60"/>
      <c r="SDU244" s="60"/>
      <c r="SDV244" s="60"/>
      <c r="SDW244" s="60"/>
      <c r="SDX244" s="60"/>
      <c r="SDY244" s="60"/>
      <c r="SDZ244" s="60"/>
      <c r="SEA244" s="60"/>
      <c r="SEB244" s="60"/>
      <c r="SEC244" s="60"/>
      <c r="SED244" s="60"/>
      <c r="SEE244" s="60"/>
      <c r="SEF244" s="60"/>
      <c r="SEG244" s="60"/>
      <c r="SEH244" s="60"/>
      <c r="SEI244" s="60"/>
      <c r="SEJ244" s="60"/>
      <c r="SEK244" s="60"/>
      <c r="SEL244" s="60"/>
      <c r="SEM244" s="60"/>
      <c r="SEN244" s="60"/>
      <c r="SEO244" s="60"/>
      <c r="SEP244" s="60"/>
      <c r="SEQ244" s="60"/>
      <c r="SER244" s="60"/>
      <c r="SES244" s="60"/>
      <c r="SET244" s="60"/>
      <c r="SEU244" s="60"/>
      <c r="SEV244" s="60"/>
      <c r="SEW244" s="60"/>
      <c r="SEX244" s="60"/>
      <c r="SEY244" s="60"/>
      <c r="SEZ244" s="60"/>
      <c r="SFA244" s="60"/>
      <c r="SFB244" s="60"/>
      <c r="SFC244" s="60"/>
      <c r="SFD244" s="60"/>
      <c r="SFE244" s="60"/>
      <c r="SFF244" s="60"/>
      <c r="SFG244" s="60"/>
      <c r="SFH244" s="60"/>
      <c r="SFI244" s="60"/>
      <c r="SFJ244" s="60"/>
      <c r="SFK244" s="60"/>
      <c r="SFL244" s="60"/>
      <c r="SFM244" s="60"/>
      <c r="SFN244" s="60"/>
      <c r="SFO244" s="60"/>
      <c r="SFP244" s="60"/>
      <c r="SFQ244" s="60"/>
      <c r="SFR244" s="60"/>
      <c r="SFS244" s="60"/>
      <c r="SFT244" s="60"/>
      <c r="SFU244" s="60"/>
      <c r="SFV244" s="60"/>
      <c r="SFW244" s="60"/>
      <c r="SFX244" s="60"/>
      <c r="SFY244" s="60"/>
      <c r="SFZ244" s="60"/>
      <c r="SGA244" s="60"/>
      <c r="SGB244" s="60"/>
      <c r="SGC244" s="60"/>
      <c r="SGD244" s="60"/>
      <c r="SGE244" s="60"/>
      <c r="SGF244" s="60"/>
      <c r="SGG244" s="60"/>
      <c r="SGH244" s="60"/>
      <c r="SGI244" s="60"/>
      <c r="SGJ244" s="60"/>
      <c r="SGK244" s="60"/>
      <c r="SGL244" s="60"/>
      <c r="SGM244" s="60"/>
      <c r="SGN244" s="60"/>
      <c r="SGO244" s="60"/>
      <c r="SGP244" s="60"/>
      <c r="SGQ244" s="60"/>
      <c r="SGR244" s="60"/>
      <c r="SGS244" s="60"/>
      <c r="SGT244" s="60"/>
      <c r="SGU244" s="60"/>
      <c r="SGV244" s="60"/>
      <c r="SGW244" s="60"/>
      <c r="SGX244" s="60"/>
      <c r="SGY244" s="60"/>
      <c r="SGZ244" s="60"/>
      <c r="SHA244" s="60"/>
      <c r="SHB244" s="60"/>
      <c r="SHC244" s="60"/>
      <c r="SHD244" s="60"/>
      <c r="SHE244" s="60"/>
      <c r="SHF244" s="60"/>
      <c r="SHG244" s="60"/>
      <c r="SHH244" s="60"/>
      <c r="SHI244" s="60"/>
      <c r="SHJ244" s="60"/>
      <c r="SHK244" s="60"/>
      <c r="SHL244" s="60"/>
      <c r="SHM244" s="60"/>
      <c r="SHN244" s="60"/>
      <c r="SHO244" s="60"/>
      <c r="SHP244" s="60"/>
      <c r="SHQ244" s="60"/>
      <c r="SHR244" s="60"/>
      <c r="SHS244" s="60"/>
      <c r="SHT244" s="60"/>
      <c r="SHU244" s="60"/>
      <c r="SHV244" s="60"/>
      <c r="SHW244" s="60"/>
      <c r="SHX244" s="60"/>
      <c r="SHY244" s="60"/>
      <c r="SHZ244" s="60"/>
      <c r="SIA244" s="60"/>
      <c r="SIB244" s="60"/>
      <c r="SIC244" s="60"/>
      <c r="SID244" s="60"/>
      <c r="SIE244" s="60"/>
      <c r="SIF244" s="60"/>
      <c r="SIG244" s="60"/>
      <c r="SIH244" s="60"/>
      <c r="SII244" s="60"/>
      <c r="SIJ244" s="60"/>
      <c r="SIK244" s="60"/>
      <c r="SIL244" s="60"/>
      <c r="SIM244" s="60"/>
      <c r="SIN244" s="60"/>
      <c r="SIO244" s="60"/>
      <c r="SIP244" s="60"/>
      <c r="SIQ244" s="60"/>
      <c r="SIR244" s="60"/>
      <c r="SIS244" s="60"/>
      <c r="SIT244" s="60"/>
      <c r="SIU244" s="60"/>
      <c r="SIV244" s="60"/>
      <c r="SIW244" s="60"/>
      <c r="SIX244" s="60"/>
      <c r="SIY244" s="60"/>
      <c r="SIZ244" s="60"/>
      <c r="SJA244" s="60"/>
      <c r="SJB244" s="60"/>
      <c r="SJC244" s="60"/>
      <c r="SJD244" s="60"/>
      <c r="SJE244" s="60"/>
      <c r="SJF244" s="60"/>
      <c r="SJG244" s="60"/>
      <c r="SJH244" s="60"/>
      <c r="SJI244" s="60"/>
      <c r="SJJ244" s="60"/>
      <c r="SJK244" s="60"/>
      <c r="SJL244" s="60"/>
      <c r="SJM244" s="60"/>
      <c r="SJN244" s="60"/>
      <c r="SJO244" s="60"/>
      <c r="SJP244" s="60"/>
      <c r="SJQ244" s="60"/>
      <c r="SJR244" s="60"/>
      <c r="SJS244" s="60"/>
      <c r="SJT244" s="60"/>
      <c r="SJU244" s="60"/>
      <c r="SJV244" s="60"/>
      <c r="SJW244" s="60"/>
      <c r="SJX244" s="60"/>
      <c r="SJY244" s="60"/>
      <c r="SJZ244" s="60"/>
      <c r="SKA244" s="60"/>
      <c r="SKB244" s="60"/>
      <c r="SKC244" s="60"/>
      <c r="SKD244" s="60"/>
      <c r="SKE244" s="60"/>
      <c r="SKF244" s="60"/>
      <c r="SKG244" s="60"/>
      <c r="SKH244" s="60"/>
      <c r="SKI244" s="60"/>
      <c r="SKJ244" s="60"/>
      <c r="SKK244" s="60"/>
      <c r="SKL244" s="60"/>
      <c r="SKM244" s="60"/>
      <c r="SKN244" s="60"/>
      <c r="SKO244" s="60"/>
      <c r="SKP244" s="60"/>
      <c r="SKQ244" s="60"/>
      <c r="SKR244" s="60"/>
      <c r="SKS244" s="60"/>
      <c r="SKT244" s="60"/>
      <c r="SKU244" s="60"/>
      <c r="SKV244" s="60"/>
      <c r="SKW244" s="60"/>
      <c r="SKX244" s="60"/>
      <c r="SKY244" s="60"/>
      <c r="SKZ244" s="60"/>
      <c r="SLA244" s="60"/>
      <c r="SLB244" s="60"/>
      <c r="SLC244" s="60"/>
      <c r="SLD244" s="60"/>
      <c r="SLE244" s="60"/>
      <c r="SLF244" s="60"/>
      <c r="SLG244" s="60"/>
      <c r="SLH244" s="60"/>
      <c r="SLI244" s="60"/>
      <c r="SLJ244" s="60"/>
      <c r="SLK244" s="60"/>
      <c r="SLL244" s="60"/>
      <c r="SLM244" s="60"/>
      <c r="SLN244" s="60"/>
      <c r="SLO244" s="60"/>
      <c r="SLP244" s="60"/>
      <c r="SLQ244" s="60"/>
      <c r="SLR244" s="60"/>
      <c r="SLS244" s="60"/>
      <c r="SLT244" s="60"/>
      <c r="SLU244" s="60"/>
      <c r="SLV244" s="60"/>
      <c r="SLW244" s="60"/>
      <c r="SLX244" s="60"/>
      <c r="SLY244" s="60"/>
      <c r="SLZ244" s="60"/>
      <c r="SMA244" s="60"/>
      <c r="SMB244" s="60"/>
      <c r="SMC244" s="60"/>
      <c r="SMD244" s="60"/>
      <c r="SME244" s="60"/>
      <c r="SMF244" s="60"/>
      <c r="SMG244" s="60"/>
      <c r="SMH244" s="60"/>
      <c r="SMI244" s="60"/>
      <c r="SMJ244" s="60"/>
      <c r="SMK244" s="60"/>
      <c r="SML244" s="60"/>
      <c r="SMM244" s="60"/>
      <c r="SMN244" s="60"/>
      <c r="SMO244" s="60"/>
      <c r="SMP244" s="60"/>
      <c r="SMQ244" s="60"/>
      <c r="SMR244" s="60"/>
      <c r="SMS244" s="60"/>
      <c r="SMT244" s="60"/>
      <c r="SMU244" s="60"/>
      <c r="SMV244" s="60"/>
      <c r="SMW244" s="60"/>
      <c r="SMX244" s="60"/>
      <c r="SMY244" s="60"/>
      <c r="SMZ244" s="60"/>
      <c r="SNA244" s="60"/>
      <c r="SNB244" s="60"/>
      <c r="SNC244" s="60"/>
      <c r="SND244" s="60"/>
      <c r="SNE244" s="60"/>
      <c r="SNF244" s="60"/>
      <c r="SNG244" s="60"/>
      <c r="SNH244" s="60"/>
      <c r="SNI244" s="60"/>
      <c r="SNJ244" s="60"/>
      <c r="SNK244" s="60"/>
      <c r="SNL244" s="60"/>
      <c r="SNM244" s="60"/>
      <c r="SNN244" s="60"/>
      <c r="SNO244" s="60"/>
      <c r="SNP244" s="60"/>
      <c r="SNQ244" s="60"/>
      <c r="SNR244" s="60"/>
      <c r="SNS244" s="60"/>
      <c r="SNT244" s="60"/>
      <c r="SNU244" s="60"/>
      <c r="SNV244" s="60"/>
      <c r="SNW244" s="60"/>
      <c r="SNX244" s="60"/>
      <c r="SNY244" s="60"/>
      <c r="SNZ244" s="60"/>
      <c r="SOA244" s="60"/>
      <c r="SOB244" s="60"/>
      <c r="SOC244" s="60"/>
      <c r="SOD244" s="60"/>
      <c r="SOE244" s="60"/>
      <c r="SOF244" s="60"/>
      <c r="SOG244" s="60"/>
      <c r="SOH244" s="60"/>
      <c r="SOI244" s="60"/>
      <c r="SOJ244" s="60"/>
      <c r="SOK244" s="60"/>
      <c r="SOL244" s="60"/>
      <c r="SOM244" s="60"/>
      <c r="SON244" s="60"/>
      <c r="SOO244" s="60"/>
      <c r="SOP244" s="60"/>
      <c r="SOQ244" s="60"/>
      <c r="SOR244" s="60"/>
      <c r="SOS244" s="60"/>
      <c r="SOT244" s="60"/>
      <c r="SOU244" s="60"/>
      <c r="SOV244" s="60"/>
      <c r="SOW244" s="60"/>
      <c r="SOX244" s="60"/>
      <c r="SOY244" s="60"/>
      <c r="SOZ244" s="60"/>
      <c r="SPA244" s="60"/>
      <c r="SPB244" s="60"/>
      <c r="SPC244" s="60"/>
      <c r="SPD244" s="60"/>
      <c r="SPE244" s="60"/>
      <c r="SPF244" s="60"/>
      <c r="SPG244" s="60"/>
      <c r="SPH244" s="60"/>
      <c r="SPI244" s="60"/>
      <c r="SPJ244" s="60"/>
      <c r="SPK244" s="60"/>
      <c r="SPL244" s="60"/>
      <c r="SPM244" s="60"/>
      <c r="SPN244" s="60"/>
      <c r="SPO244" s="60"/>
      <c r="SPP244" s="60"/>
      <c r="SPQ244" s="60"/>
      <c r="SPR244" s="60"/>
      <c r="SPS244" s="60"/>
      <c r="SPT244" s="60"/>
      <c r="SPU244" s="60"/>
      <c r="SPV244" s="60"/>
      <c r="SPW244" s="60"/>
      <c r="SPX244" s="60"/>
      <c r="SPY244" s="60"/>
      <c r="SPZ244" s="60"/>
      <c r="SQA244" s="60"/>
      <c r="SQB244" s="60"/>
      <c r="SQC244" s="60"/>
      <c r="SQD244" s="60"/>
      <c r="SQE244" s="60"/>
      <c r="SQF244" s="60"/>
      <c r="SQG244" s="60"/>
      <c r="SQH244" s="60"/>
      <c r="SQI244" s="60"/>
      <c r="SQJ244" s="60"/>
      <c r="SQK244" s="60"/>
      <c r="SQL244" s="60"/>
      <c r="SQM244" s="60"/>
      <c r="SQN244" s="60"/>
      <c r="SQO244" s="60"/>
      <c r="SQP244" s="60"/>
      <c r="SQQ244" s="60"/>
      <c r="SQR244" s="60"/>
      <c r="SQS244" s="60"/>
      <c r="SQT244" s="60"/>
      <c r="SQU244" s="60"/>
      <c r="SQV244" s="60"/>
      <c r="SQW244" s="60"/>
      <c r="SQX244" s="60"/>
      <c r="SQY244" s="60"/>
      <c r="SQZ244" s="60"/>
      <c r="SRA244" s="60"/>
      <c r="SRB244" s="60"/>
      <c r="SRC244" s="60"/>
      <c r="SRD244" s="60"/>
      <c r="SRE244" s="60"/>
      <c r="SRF244" s="60"/>
      <c r="SRG244" s="60"/>
      <c r="SRH244" s="60"/>
      <c r="SRI244" s="60"/>
      <c r="SRJ244" s="60"/>
      <c r="SRK244" s="60"/>
      <c r="SRL244" s="60"/>
      <c r="SRM244" s="60"/>
      <c r="SRN244" s="60"/>
      <c r="SRO244" s="60"/>
      <c r="SRP244" s="60"/>
      <c r="SRQ244" s="60"/>
      <c r="SRR244" s="60"/>
      <c r="SRS244" s="60"/>
      <c r="SRT244" s="60"/>
      <c r="SRU244" s="60"/>
      <c r="SRV244" s="60"/>
      <c r="SRW244" s="60"/>
      <c r="SRX244" s="60"/>
      <c r="SRY244" s="60"/>
      <c r="SRZ244" s="60"/>
      <c r="SSA244" s="60"/>
      <c r="SSB244" s="60"/>
      <c r="SSC244" s="60"/>
      <c r="SSD244" s="60"/>
      <c r="SSE244" s="60"/>
      <c r="SSF244" s="60"/>
      <c r="SSG244" s="60"/>
      <c r="SSH244" s="60"/>
      <c r="SSI244" s="60"/>
      <c r="SSJ244" s="60"/>
      <c r="SSK244" s="60"/>
      <c r="SSL244" s="60"/>
      <c r="SSM244" s="60"/>
      <c r="SSN244" s="60"/>
      <c r="SSO244" s="60"/>
      <c r="SSP244" s="60"/>
      <c r="SSQ244" s="60"/>
      <c r="SSR244" s="60"/>
      <c r="SSS244" s="60"/>
      <c r="SST244" s="60"/>
      <c r="SSU244" s="60"/>
      <c r="SSV244" s="60"/>
      <c r="SSW244" s="60"/>
      <c r="SSX244" s="60"/>
      <c r="SSY244" s="60"/>
      <c r="SSZ244" s="60"/>
      <c r="STA244" s="60"/>
      <c r="STB244" s="60"/>
      <c r="STC244" s="60"/>
      <c r="STD244" s="60"/>
      <c r="STE244" s="60"/>
      <c r="STF244" s="60"/>
      <c r="STG244" s="60"/>
      <c r="STH244" s="60"/>
      <c r="STI244" s="60"/>
      <c r="STJ244" s="60"/>
      <c r="STK244" s="60"/>
      <c r="STL244" s="60"/>
      <c r="STM244" s="60"/>
      <c r="STN244" s="60"/>
      <c r="STO244" s="60"/>
      <c r="STP244" s="60"/>
      <c r="STQ244" s="60"/>
      <c r="STR244" s="60"/>
      <c r="STS244" s="60"/>
      <c r="STT244" s="60"/>
      <c r="STU244" s="60"/>
      <c r="STV244" s="60"/>
      <c r="STW244" s="60"/>
      <c r="STX244" s="60"/>
      <c r="STY244" s="60"/>
      <c r="STZ244" s="60"/>
      <c r="SUA244" s="60"/>
      <c r="SUB244" s="60"/>
      <c r="SUC244" s="60"/>
      <c r="SUD244" s="60"/>
      <c r="SUE244" s="60"/>
      <c r="SUF244" s="60"/>
      <c r="SUG244" s="60"/>
      <c r="SUH244" s="60"/>
      <c r="SUI244" s="60"/>
      <c r="SUJ244" s="60"/>
      <c r="SUK244" s="60"/>
      <c r="SUL244" s="60"/>
      <c r="SUM244" s="60"/>
      <c r="SUN244" s="60"/>
      <c r="SUO244" s="60"/>
      <c r="SUP244" s="60"/>
      <c r="SUQ244" s="60"/>
      <c r="SUR244" s="60"/>
      <c r="SUS244" s="60"/>
      <c r="SUT244" s="60"/>
      <c r="SUU244" s="60"/>
      <c r="SUV244" s="60"/>
      <c r="SUW244" s="60"/>
      <c r="SUX244" s="60"/>
      <c r="SUY244" s="60"/>
      <c r="SUZ244" s="60"/>
      <c r="SVA244" s="60"/>
      <c r="SVB244" s="60"/>
      <c r="SVC244" s="60"/>
      <c r="SVD244" s="60"/>
      <c r="SVE244" s="60"/>
      <c r="SVF244" s="60"/>
      <c r="SVG244" s="60"/>
      <c r="SVH244" s="60"/>
      <c r="SVI244" s="60"/>
      <c r="SVJ244" s="60"/>
      <c r="SVK244" s="60"/>
      <c r="SVL244" s="60"/>
      <c r="SVM244" s="60"/>
      <c r="SVN244" s="60"/>
      <c r="SVO244" s="60"/>
      <c r="SVP244" s="60"/>
      <c r="SVQ244" s="60"/>
      <c r="SVR244" s="60"/>
      <c r="SVS244" s="60"/>
      <c r="SVT244" s="60"/>
      <c r="SVU244" s="60"/>
      <c r="SVV244" s="60"/>
      <c r="SVW244" s="60"/>
      <c r="SVX244" s="60"/>
      <c r="SVY244" s="60"/>
      <c r="SVZ244" s="60"/>
      <c r="SWA244" s="60"/>
      <c r="SWB244" s="60"/>
      <c r="SWC244" s="60"/>
      <c r="SWD244" s="60"/>
      <c r="SWE244" s="60"/>
      <c r="SWF244" s="60"/>
      <c r="SWG244" s="60"/>
      <c r="SWH244" s="60"/>
      <c r="SWI244" s="60"/>
      <c r="SWJ244" s="60"/>
      <c r="SWK244" s="60"/>
      <c r="SWL244" s="60"/>
      <c r="SWM244" s="60"/>
      <c r="SWN244" s="60"/>
      <c r="SWO244" s="60"/>
      <c r="SWP244" s="60"/>
      <c r="SWQ244" s="60"/>
      <c r="SWR244" s="60"/>
      <c r="SWS244" s="60"/>
      <c r="SWT244" s="60"/>
      <c r="SWU244" s="60"/>
      <c r="SWV244" s="60"/>
      <c r="SWW244" s="60"/>
      <c r="SWX244" s="60"/>
      <c r="SWY244" s="60"/>
      <c r="SWZ244" s="60"/>
      <c r="SXA244" s="60"/>
      <c r="SXB244" s="60"/>
      <c r="SXC244" s="60"/>
      <c r="SXD244" s="60"/>
      <c r="SXE244" s="60"/>
      <c r="SXF244" s="60"/>
      <c r="SXG244" s="60"/>
      <c r="SXH244" s="60"/>
      <c r="SXI244" s="60"/>
      <c r="SXJ244" s="60"/>
      <c r="SXK244" s="60"/>
      <c r="SXL244" s="60"/>
      <c r="SXM244" s="60"/>
      <c r="SXN244" s="60"/>
      <c r="SXO244" s="60"/>
      <c r="SXP244" s="60"/>
      <c r="SXQ244" s="60"/>
      <c r="SXR244" s="60"/>
      <c r="SXS244" s="60"/>
      <c r="SXT244" s="60"/>
      <c r="SXU244" s="60"/>
      <c r="SXV244" s="60"/>
      <c r="SXW244" s="60"/>
      <c r="SXX244" s="60"/>
      <c r="SXY244" s="60"/>
      <c r="SXZ244" s="60"/>
      <c r="SYA244" s="60"/>
      <c r="SYB244" s="60"/>
      <c r="SYC244" s="60"/>
      <c r="SYD244" s="60"/>
      <c r="SYE244" s="60"/>
      <c r="SYF244" s="60"/>
      <c r="SYG244" s="60"/>
      <c r="SYH244" s="60"/>
      <c r="SYI244" s="60"/>
      <c r="SYJ244" s="60"/>
      <c r="SYK244" s="60"/>
      <c r="SYL244" s="60"/>
      <c r="SYM244" s="60"/>
      <c r="SYN244" s="60"/>
      <c r="SYO244" s="60"/>
      <c r="SYP244" s="60"/>
      <c r="SYQ244" s="60"/>
      <c r="SYR244" s="60"/>
      <c r="SYS244" s="60"/>
      <c r="SYT244" s="60"/>
      <c r="SYU244" s="60"/>
      <c r="SYV244" s="60"/>
      <c r="SYW244" s="60"/>
      <c r="SYX244" s="60"/>
      <c r="SYY244" s="60"/>
      <c r="SYZ244" s="60"/>
      <c r="SZA244" s="60"/>
      <c r="SZB244" s="60"/>
      <c r="SZC244" s="60"/>
      <c r="SZD244" s="60"/>
      <c r="SZE244" s="60"/>
      <c r="SZF244" s="60"/>
      <c r="SZG244" s="60"/>
      <c r="SZH244" s="60"/>
      <c r="SZI244" s="60"/>
      <c r="SZJ244" s="60"/>
      <c r="SZK244" s="60"/>
      <c r="SZL244" s="60"/>
      <c r="SZM244" s="60"/>
      <c r="SZN244" s="60"/>
      <c r="SZO244" s="60"/>
      <c r="SZP244" s="60"/>
      <c r="SZQ244" s="60"/>
      <c r="SZR244" s="60"/>
      <c r="SZS244" s="60"/>
      <c r="SZT244" s="60"/>
      <c r="SZU244" s="60"/>
      <c r="SZV244" s="60"/>
      <c r="SZW244" s="60"/>
      <c r="SZX244" s="60"/>
      <c r="SZY244" s="60"/>
      <c r="SZZ244" s="60"/>
      <c r="TAA244" s="60"/>
      <c r="TAB244" s="60"/>
      <c r="TAC244" s="60"/>
      <c r="TAD244" s="60"/>
      <c r="TAE244" s="60"/>
      <c r="TAF244" s="60"/>
      <c r="TAG244" s="60"/>
      <c r="TAH244" s="60"/>
      <c r="TAI244" s="60"/>
      <c r="TAJ244" s="60"/>
      <c r="TAK244" s="60"/>
      <c r="TAL244" s="60"/>
      <c r="TAM244" s="60"/>
      <c r="TAN244" s="60"/>
      <c r="TAO244" s="60"/>
      <c r="TAP244" s="60"/>
      <c r="TAQ244" s="60"/>
      <c r="TAR244" s="60"/>
      <c r="TAS244" s="60"/>
      <c r="TAT244" s="60"/>
      <c r="TAU244" s="60"/>
      <c r="TAV244" s="60"/>
      <c r="TAW244" s="60"/>
      <c r="TAX244" s="60"/>
      <c r="TAY244" s="60"/>
      <c r="TAZ244" s="60"/>
      <c r="TBA244" s="60"/>
      <c r="TBB244" s="60"/>
      <c r="TBC244" s="60"/>
      <c r="TBD244" s="60"/>
      <c r="TBE244" s="60"/>
      <c r="TBF244" s="60"/>
      <c r="TBG244" s="60"/>
      <c r="TBH244" s="60"/>
      <c r="TBI244" s="60"/>
      <c r="TBJ244" s="60"/>
      <c r="TBK244" s="60"/>
      <c r="TBL244" s="60"/>
      <c r="TBM244" s="60"/>
      <c r="TBN244" s="60"/>
      <c r="TBO244" s="60"/>
      <c r="TBP244" s="60"/>
      <c r="TBQ244" s="60"/>
      <c r="TBR244" s="60"/>
      <c r="TBS244" s="60"/>
      <c r="TBT244" s="60"/>
      <c r="TBU244" s="60"/>
      <c r="TBV244" s="60"/>
      <c r="TBW244" s="60"/>
      <c r="TBX244" s="60"/>
      <c r="TBY244" s="60"/>
      <c r="TBZ244" s="60"/>
      <c r="TCA244" s="60"/>
      <c r="TCB244" s="60"/>
      <c r="TCC244" s="60"/>
      <c r="TCD244" s="60"/>
      <c r="TCE244" s="60"/>
      <c r="TCF244" s="60"/>
      <c r="TCG244" s="60"/>
      <c r="TCH244" s="60"/>
      <c r="TCI244" s="60"/>
      <c r="TCJ244" s="60"/>
      <c r="TCK244" s="60"/>
      <c r="TCL244" s="60"/>
      <c r="TCM244" s="60"/>
      <c r="TCN244" s="60"/>
      <c r="TCO244" s="60"/>
      <c r="TCP244" s="60"/>
      <c r="TCQ244" s="60"/>
      <c r="TCR244" s="60"/>
      <c r="TCS244" s="60"/>
      <c r="TCT244" s="60"/>
      <c r="TCU244" s="60"/>
      <c r="TCV244" s="60"/>
      <c r="TCW244" s="60"/>
      <c r="TCX244" s="60"/>
      <c r="TCY244" s="60"/>
      <c r="TCZ244" s="60"/>
      <c r="TDA244" s="60"/>
      <c r="TDB244" s="60"/>
      <c r="TDC244" s="60"/>
      <c r="TDD244" s="60"/>
      <c r="TDE244" s="60"/>
      <c r="TDF244" s="60"/>
      <c r="TDG244" s="60"/>
      <c r="TDH244" s="60"/>
      <c r="TDI244" s="60"/>
      <c r="TDJ244" s="60"/>
      <c r="TDK244" s="60"/>
      <c r="TDL244" s="60"/>
      <c r="TDM244" s="60"/>
      <c r="TDN244" s="60"/>
      <c r="TDO244" s="60"/>
      <c r="TDP244" s="60"/>
      <c r="TDQ244" s="60"/>
      <c r="TDR244" s="60"/>
      <c r="TDS244" s="60"/>
      <c r="TDT244" s="60"/>
      <c r="TDU244" s="60"/>
      <c r="TDV244" s="60"/>
      <c r="TDW244" s="60"/>
      <c r="TDX244" s="60"/>
      <c r="TDY244" s="60"/>
      <c r="TDZ244" s="60"/>
      <c r="TEA244" s="60"/>
      <c r="TEB244" s="60"/>
      <c r="TEC244" s="60"/>
      <c r="TED244" s="60"/>
      <c r="TEE244" s="60"/>
      <c r="TEF244" s="60"/>
      <c r="TEG244" s="60"/>
      <c r="TEH244" s="60"/>
      <c r="TEI244" s="60"/>
      <c r="TEJ244" s="60"/>
      <c r="TEK244" s="60"/>
      <c r="TEL244" s="60"/>
      <c r="TEM244" s="60"/>
      <c r="TEN244" s="60"/>
      <c r="TEO244" s="60"/>
      <c r="TEP244" s="60"/>
      <c r="TEQ244" s="60"/>
      <c r="TER244" s="60"/>
      <c r="TES244" s="60"/>
      <c r="TET244" s="60"/>
      <c r="TEU244" s="60"/>
      <c r="TEV244" s="60"/>
      <c r="TEW244" s="60"/>
      <c r="TEX244" s="60"/>
      <c r="TEY244" s="60"/>
      <c r="TEZ244" s="60"/>
      <c r="TFA244" s="60"/>
      <c r="TFB244" s="60"/>
      <c r="TFC244" s="60"/>
      <c r="TFD244" s="60"/>
      <c r="TFE244" s="60"/>
      <c r="TFF244" s="60"/>
      <c r="TFG244" s="60"/>
      <c r="TFH244" s="60"/>
      <c r="TFI244" s="60"/>
      <c r="TFJ244" s="60"/>
      <c r="TFK244" s="60"/>
      <c r="TFL244" s="60"/>
      <c r="TFM244" s="60"/>
      <c r="TFN244" s="60"/>
      <c r="TFO244" s="60"/>
      <c r="TFP244" s="60"/>
      <c r="TFQ244" s="60"/>
      <c r="TFR244" s="60"/>
      <c r="TFS244" s="60"/>
      <c r="TFT244" s="60"/>
      <c r="TFU244" s="60"/>
      <c r="TFV244" s="60"/>
      <c r="TFW244" s="60"/>
      <c r="TFX244" s="60"/>
      <c r="TFY244" s="60"/>
      <c r="TFZ244" s="60"/>
      <c r="TGA244" s="60"/>
      <c r="TGB244" s="60"/>
      <c r="TGC244" s="60"/>
      <c r="TGD244" s="60"/>
      <c r="TGE244" s="60"/>
      <c r="TGF244" s="60"/>
      <c r="TGG244" s="60"/>
      <c r="TGH244" s="60"/>
      <c r="TGI244" s="60"/>
      <c r="TGJ244" s="60"/>
      <c r="TGK244" s="60"/>
      <c r="TGL244" s="60"/>
      <c r="TGM244" s="60"/>
      <c r="TGN244" s="60"/>
      <c r="TGO244" s="60"/>
      <c r="TGP244" s="60"/>
      <c r="TGQ244" s="60"/>
      <c r="TGR244" s="60"/>
      <c r="TGS244" s="60"/>
      <c r="TGT244" s="60"/>
      <c r="TGU244" s="60"/>
      <c r="TGV244" s="60"/>
      <c r="TGW244" s="60"/>
      <c r="TGX244" s="60"/>
      <c r="TGY244" s="60"/>
      <c r="TGZ244" s="60"/>
      <c r="THA244" s="60"/>
      <c r="THB244" s="60"/>
      <c r="THC244" s="60"/>
      <c r="THD244" s="60"/>
      <c r="THE244" s="60"/>
      <c r="THF244" s="60"/>
      <c r="THG244" s="60"/>
      <c r="THH244" s="60"/>
      <c r="THI244" s="60"/>
      <c r="THJ244" s="60"/>
      <c r="THK244" s="60"/>
      <c r="THL244" s="60"/>
      <c r="THM244" s="60"/>
      <c r="THN244" s="60"/>
      <c r="THO244" s="60"/>
      <c r="THP244" s="60"/>
      <c r="THQ244" s="60"/>
      <c r="THR244" s="60"/>
      <c r="THS244" s="60"/>
      <c r="THT244" s="60"/>
      <c r="THU244" s="60"/>
      <c r="THV244" s="60"/>
      <c r="THW244" s="60"/>
      <c r="THX244" s="60"/>
      <c r="THY244" s="60"/>
      <c r="THZ244" s="60"/>
      <c r="TIA244" s="60"/>
      <c r="TIB244" s="60"/>
      <c r="TIC244" s="60"/>
      <c r="TID244" s="60"/>
      <c r="TIE244" s="60"/>
      <c r="TIF244" s="60"/>
      <c r="TIG244" s="60"/>
      <c r="TIH244" s="60"/>
      <c r="TII244" s="60"/>
      <c r="TIJ244" s="60"/>
      <c r="TIK244" s="60"/>
      <c r="TIL244" s="60"/>
      <c r="TIM244" s="60"/>
      <c r="TIN244" s="60"/>
      <c r="TIO244" s="60"/>
      <c r="TIP244" s="60"/>
      <c r="TIQ244" s="60"/>
      <c r="TIR244" s="60"/>
      <c r="TIS244" s="60"/>
      <c r="TIT244" s="60"/>
      <c r="TIU244" s="60"/>
      <c r="TIV244" s="60"/>
      <c r="TIW244" s="60"/>
      <c r="TIX244" s="60"/>
      <c r="TIY244" s="60"/>
      <c r="TIZ244" s="60"/>
      <c r="TJA244" s="60"/>
      <c r="TJB244" s="60"/>
      <c r="TJC244" s="60"/>
      <c r="TJD244" s="60"/>
      <c r="TJE244" s="60"/>
      <c r="TJF244" s="60"/>
      <c r="TJG244" s="60"/>
      <c r="TJH244" s="60"/>
      <c r="TJI244" s="60"/>
      <c r="TJJ244" s="60"/>
      <c r="TJK244" s="60"/>
      <c r="TJL244" s="60"/>
      <c r="TJM244" s="60"/>
      <c r="TJN244" s="60"/>
      <c r="TJO244" s="60"/>
      <c r="TJP244" s="60"/>
      <c r="TJQ244" s="60"/>
      <c r="TJR244" s="60"/>
      <c r="TJS244" s="60"/>
      <c r="TJT244" s="60"/>
      <c r="TJU244" s="60"/>
      <c r="TJV244" s="60"/>
      <c r="TJW244" s="60"/>
      <c r="TJX244" s="60"/>
      <c r="TJY244" s="60"/>
      <c r="TJZ244" s="60"/>
      <c r="TKA244" s="60"/>
      <c r="TKB244" s="60"/>
      <c r="TKC244" s="60"/>
      <c r="TKD244" s="60"/>
      <c r="TKE244" s="60"/>
      <c r="TKF244" s="60"/>
      <c r="TKG244" s="60"/>
      <c r="TKH244" s="60"/>
      <c r="TKI244" s="60"/>
      <c r="TKJ244" s="60"/>
      <c r="TKK244" s="60"/>
      <c r="TKL244" s="60"/>
      <c r="TKM244" s="60"/>
      <c r="TKN244" s="60"/>
      <c r="TKO244" s="60"/>
      <c r="TKP244" s="60"/>
      <c r="TKQ244" s="60"/>
      <c r="TKR244" s="60"/>
      <c r="TKS244" s="60"/>
      <c r="TKT244" s="60"/>
      <c r="TKU244" s="60"/>
      <c r="TKV244" s="60"/>
      <c r="TKW244" s="60"/>
      <c r="TKX244" s="60"/>
      <c r="TKY244" s="60"/>
      <c r="TKZ244" s="60"/>
      <c r="TLA244" s="60"/>
      <c r="TLB244" s="60"/>
      <c r="TLC244" s="60"/>
      <c r="TLD244" s="60"/>
      <c r="TLE244" s="60"/>
      <c r="TLF244" s="60"/>
      <c r="TLG244" s="60"/>
      <c r="TLH244" s="60"/>
      <c r="TLI244" s="60"/>
      <c r="TLJ244" s="60"/>
      <c r="TLK244" s="60"/>
      <c r="TLL244" s="60"/>
      <c r="TLM244" s="60"/>
      <c r="TLN244" s="60"/>
      <c r="TLO244" s="60"/>
      <c r="TLP244" s="60"/>
      <c r="TLQ244" s="60"/>
      <c r="TLR244" s="60"/>
      <c r="TLS244" s="60"/>
      <c r="TLT244" s="60"/>
      <c r="TLU244" s="60"/>
      <c r="TLV244" s="60"/>
      <c r="TLW244" s="60"/>
      <c r="TLX244" s="60"/>
      <c r="TLY244" s="60"/>
      <c r="TLZ244" s="60"/>
      <c r="TMA244" s="60"/>
      <c r="TMB244" s="60"/>
      <c r="TMC244" s="60"/>
      <c r="TMD244" s="60"/>
      <c r="TME244" s="60"/>
      <c r="TMF244" s="60"/>
      <c r="TMG244" s="60"/>
      <c r="TMH244" s="60"/>
      <c r="TMI244" s="60"/>
      <c r="TMJ244" s="60"/>
      <c r="TMK244" s="60"/>
      <c r="TML244" s="60"/>
      <c r="TMM244" s="60"/>
      <c r="TMN244" s="60"/>
      <c r="TMO244" s="60"/>
      <c r="TMP244" s="60"/>
      <c r="TMQ244" s="60"/>
      <c r="TMR244" s="60"/>
      <c r="TMS244" s="60"/>
      <c r="TMT244" s="60"/>
      <c r="TMU244" s="60"/>
      <c r="TMV244" s="60"/>
      <c r="TMW244" s="60"/>
      <c r="TMX244" s="60"/>
      <c r="TMY244" s="60"/>
      <c r="TMZ244" s="60"/>
      <c r="TNA244" s="60"/>
      <c r="TNB244" s="60"/>
      <c r="TNC244" s="60"/>
      <c r="TND244" s="60"/>
      <c r="TNE244" s="60"/>
      <c r="TNF244" s="60"/>
      <c r="TNG244" s="60"/>
      <c r="TNH244" s="60"/>
      <c r="TNI244" s="60"/>
      <c r="TNJ244" s="60"/>
      <c r="TNK244" s="60"/>
      <c r="TNL244" s="60"/>
      <c r="TNM244" s="60"/>
      <c r="TNN244" s="60"/>
      <c r="TNO244" s="60"/>
      <c r="TNP244" s="60"/>
      <c r="TNQ244" s="60"/>
      <c r="TNR244" s="60"/>
      <c r="TNS244" s="60"/>
      <c r="TNT244" s="60"/>
      <c r="TNU244" s="60"/>
      <c r="TNV244" s="60"/>
      <c r="TNW244" s="60"/>
      <c r="TNX244" s="60"/>
      <c r="TNY244" s="60"/>
      <c r="TNZ244" s="60"/>
      <c r="TOA244" s="60"/>
      <c r="TOB244" s="60"/>
      <c r="TOC244" s="60"/>
      <c r="TOD244" s="60"/>
      <c r="TOE244" s="60"/>
      <c r="TOF244" s="60"/>
      <c r="TOG244" s="60"/>
      <c r="TOH244" s="60"/>
      <c r="TOI244" s="60"/>
      <c r="TOJ244" s="60"/>
      <c r="TOK244" s="60"/>
      <c r="TOL244" s="60"/>
      <c r="TOM244" s="60"/>
      <c r="TON244" s="60"/>
      <c r="TOO244" s="60"/>
      <c r="TOP244" s="60"/>
      <c r="TOQ244" s="60"/>
      <c r="TOR244" s="60"/>
      <c r="TOS244" s="60"/>
      <c r="TOT244" s="60"/>
      <c r="TOU244" s="60"/>
      <c r="TOV244" s="60"/>
      <c r="TOW244" s="60"/>
      <c r="TOX244" s="60"/>
      <c r="TOY244" s="60"/>
      <c r="TOZ244" s="60"/>
      <c r="TPA244" s="60"/>
      <c r="TPB244" s="60"/>
      <c r="TPC244" s="60"/>
      <c r="TPD244" s="60"/>
      <c r="TPE244" s="60"/>
      <c r="TPF244" s="60"/>
      <c r="TPG244" s="60"/>
      <c r="TPH244" s="60"/>
      <c r="TPI244" s="60"/>
      <c r="TPJ244" s="60"/>
      <c r="TPK244" s="60"/>
      <c r="TPL244" s="60"/>
      <c r="TPM244" s="60"/>
      <c r="TPN244" s="60"/>
      <c r="TPO244" s="60"/>
      <c r="TPP244" s="60"/>
      <c r="TPQ244" s="60"/>
      <c r="TPR244" s="60"/>
      <c r="TPS244" s="60"/>
      <c r="TPT244" s="60"/>
      <c r="TPU244" s="60"/>
      <c r="TPV244" s="60"/>
      <c r="TPW244" s="60"/>
      <c r="TPX244" s="60"/>
      <c r="TPY244" s="60"/>
      <c r="TPZ244" s="60"/>
      <c r="TQA244" s="60"/>
      <c r="TQB244" s="60"/>
      <c r="TQC244" s="60"/>
      <c r="TQD244" s="60"/>
      <c r="TQE244" s="60"/>
      <c r="TQF244" s="60"/>
      <c r="TQG244" s="60"/>
      <c r="TQH244" s="60"/>
      <c r="TQI244" s="60"/>
      <c r="TQJ244" s="60"/>
      <c r="TQK244" s="60"/>
      <c r="TQL244" s="60"/>
      <c r="TQM244" s="60"/>
      <c r="TQN244" s="60"/>
      <c r="TQO244" s="60"/>
      <c r="TQP244" s="60"/>
      <c r="TQQ244" s="60"/>
      <c r="TQR244" s="60"/>
      <c r="TQS244" s="60"/>
      <c r="TQT244" s="60"/>
      <c r="TQU244" s="60"/>
      <c r="TQV244" s="60"/>
      <c r="TQW244" s="60"/>
      <c r="TQX244" s="60"/>
      <c r="TQY244" s="60"/>
      <c r="TQZ244" s="60"/>
      <c r="TRA244" s="60"/>
      <c r="TRB244" s="60"/>
      <c r="TRC244" s="60"/>
      <c r="TRD244" s="60"/>
      <c r="TRE244" s="60"/>
      <c r="TRF244" s="60"/>
      <c r="TRG244" s="60"/>
      <c r="TRH244" s="60"/>
      <c r="TRI244" s="60"/>
      <c r="TRJ244" s="60"/>
      <c r="TRK244" s="60"/>
      <c r="TRL244" s="60"/>
      <c r="TRM244" s="60"/>
      <c r="TRN244" s="60"/>
      <c r="TRO244" s="60"/>
      <c r="TRP244" s="60"/>
      <c r="TRQ244" s="60"/>
      <c r="TRR244" s="60"/>
      <c r="TRS244" s="60"/>
      <c r="TRT244" s="60"/>
      <c r="TRU244" s="60"/>
      <c r="TRV244" s="60"/>
      <c r="TRW244" s="60"/>
      <c r="TRX244" s="60"/>
      <c r="TRY244" s="60"/>
      <c r="TRZ244" s="60"/>
      <c r="TSA244" s="60"/>
      <c r="TSB244" s="60"/>
      <c r="TSC244" s="60"/>
      <c r="TSD244" s="60"/>
      <c r="TSE244" s="60"/>
      <c r="TSF244" s="60"/>
      <c r="TSG244" s="60"/>
      <c r="TSH244" s="60"/>
      <c r="TSI244" s="60"/>
      <c r="TSJ244" s="60"/>
      <c r="TSK244" s="60"/>
      <c r="TSL244" s="60"/>
      <c r="TSM244" s="60"/>
      <c r="TSN244" s="60"/>
      <c r="TSO244" s="60"/>
      <c r="TSP244" s="60"/>
      <c r="TSQ244" s="60"/>
      <c r="TSR244" s="60"/>
      <c r="TSS244" s="60"/>
      <c r="TST244" s="60"/>
      <c r="TSU244" s="60"/>
      <c r="TSV244" s="60"/>
      <c r="TSW244" s="60"/>
      <c r="TSX244" s="60"/>
      <c r="TSY244" s="60"/>
      <c r="TSZ244" s="60"/>
      <c r="TTA244" s="60"/>
      <c r="TTB244" s="60"/>
      <c r="TTC244" s="60"/>
      <c r="TTD244" s="60"/>
      <c r="TTE244" s="60"/>
      <c r="TTF244" s="60"/>
      <c r="TTG244" s="60"/>
      <c r="TTH244" s="60"/>
      <c r="TTI244" s="60"/>
      <c r="TTJ244" s="60"/>
      <c r="TTK244" s="60"/>
      <c r="TTL244" s="60"/>
      <c r="TTM244" s="60"/>
      <c r="TTN244" s="60"/>
      <c r="TTO244" s="60"/>
      <c r="TTP244" s="60"/>
      <c r="TTQ244" s="60"/>
      <c r="TTR244" s="60"/>
      <c r="TTS244" s="60"/>
      <c r="TTT244" s="60"/>
      <c r="TTU244" s="60"/>
      <c r="TTV244" s="60"/>
      <c r="TTW244" s="60"/>
      <c r="TTX244" s="60"/>
      <c r="TTY244" s="60"/>
      <c r="TTZ244" s="60"/>
      <c r="TUA244" s="60"/>
      <c r="TUB244" s="60"/>
      <c r="TUC244" s="60"/>
      <c r="TUD244" s="60"/>
      <c r="TUE244" s="60"/>
      <c r="TUF244" s="60"/>
      <c r="TUG244" s="60"/>
      <c r="TUH244" s="60"/>
      <c r="TUI244" s="60"/>
      <c r="TUJ244" s="60"/>
      <c r="TUK244" s="60"/>
      <c r="TUL244" s="60"/>
      <c r="TUM244" s="60"/>
      <c r="TUN244" s="60"/>
      <c r="TUO244" s="60"/>
      <c r="TUP244" s="60"/>
      <c r="TUQ244" s="60"/>
      <c r="TUR244" s="60"/>
      <c r="TUS244" s="60"/>
      <c r="TUT244" s="60"/>
      <c r="TUU244" s="60"/>
      <c r="TUV244" s="60"/>
      <c r="TUW244" s="60"/>
      <c r="TUX244" s="60"/>
      <c r="TUY244" s="60"/>
      <c r="TUZ244" s="60"/>
      <c r="TVA244" s="60"/>
      <c r="TVB244" s="60"/>
      <c r="TVC244" s="60"/>
      <c r="TVD244" s="60"/>
      <c r="TVE244" s="60"/>
      <c r="TVF244" s="60"/>
      <c r="TVG244" s="60"/>
      <c r="TVH244" s="60"/>
      <c r="TVI244" s="60"/>
      <c r="TVJ244" s="60"/>
      <c r="TVK244" s="60"/>
      <c r="TVL244" s="60"/>
      <c r="TVM244" s="60"/>
      <c r="TVN244" s="60"/>
      <c r="TVO244" s="60"/>
      <c r="TVP244" s="60"/>
      <c r="TVQ244" s="60"/>
      <c r="TVR244" s="60"/>
      <c r="TVS244" s="60"/>
      <c r="TVT244" s="60"/>
      <c r="TVU244" s="60"/>
      <c r="TVV244" s="60"/>
      <c r="TVW244" s="60"/>
      <c r="TVX244" s="60"/>
      <c r="TVY244" s="60"/>
      <c r="TVZ244" s="60"/>
      <c r="TWA244" s="60"/>
      <c r="TWB244" s="60"/>
      <c r="TWC244" s="60"/>
      <c r="TWD244" s="60"/>
      <c r="TWE244" s="60"/>
      <c r="TWF244" s="60"/>
      <c r="TWG244" s="60"/>
      <c r="TWH244" s="60"/>
      <c r="TWI244" s="60"/>
      <c r="TWJ244" s="60"/>
      <c r="TWK244" s="60"/>
      <c r="TWL244" s="60"/>
      <c r="TWM244" s="60"/>
      <c r="TWN244" s="60"/>
      <c r="TWO244" s="60"/>
      <c r="TWP244" s="60"/>
      <c r="TWQ244" s="60"/>
      <c r="TWR244" s="60"/>
      <c r="TWS244" s="60"/>
      <c r="TWT244" s="60"/>
      <c r="TWU244" s="60"/>
      <c r="TWV244" s="60"/>
      <c r="TWW244" s="60"/>
      <c r="TWX244" s="60"/>
      <c r="TWY244" s="60"/>
      <c r="TWZ244" s="60"/>
      <c r="TXA244" s="60"/>
      <c r="TXB244" s="60"/>
      <c r="TXC244" s="60"/>
      <c r="TXD244" s="60"/>
      <c r="TXE244" s="60"/>
      <c r="TXF244" s="60"/>
      <c r="TXG244" s="60"/>
      <c r="TXH244" s="60"/>
      <c r="TXI244" s="60"/>
      <c r="TXJ244" s="60"/>
      <c r="TXK244" s="60"/>
      <c r="TXL244" s="60"/>
      <c r="TXM244" s="60"/>
      <c r="TXN244" s="60"/>
      <c r="TXO244" s="60"/>
      <c r="TXP244" s="60"/>
      <c r="TXQ244" s="60"/>
      <c r="TXR244" s="60"/>
      <c r="TXS244" s="60"/>
      <c r="TXT244" s="60"/>
      <c r="TXU244" s="60"/>
      <c r="TXV244" s="60"/>
      <c r="TXW244" s="60"/>
      <c r="TXX244" s="60"/>
      <c r="TXY244" s="60"/>
      <c r="TXZ244" s="60"/>
      <c r="TYA244" s="60"/>
      <c r="TYB244" s="60"/>
      <c r="TYC244" s="60"/>
      <c r="TYD244" s="60"/>
      <c r="TYE244" s="60"/>
      <c r="TYF244" s="60"/>
      <c r="TYG244" s="60"/>
      <c r="TYH244" s="60"/>
      <c r="TYI244" s="60"/>
      <c r="TYJ244" s="60"/>
      <c r="TYK244" s="60"/>
      <c r="TYL244" s="60"/>
      <c r="TYM244" s="60"/>
      <c r="TYN244" s="60"/>
      <c r="TYO244" s="60"/>
      <c r="TYP244" s="60"/>
      <c r="TYQ244" s="60"/>
      <c r="TYR244" s="60"/>
      <c r="TYS244" s="60"/>
      <c r="TYT244" s="60"/>
      <c r="TYU244" s="60"/>
      <c r="TYV244" s="60"/>
      <c r="TYW244" s="60"/>
      <c r="TYX244" s="60"/>
      <c r="TYY244" s="60"/>
      <c r="TYZ244" s="60"/>
      <c r="TZA244" s="60"/>
      <c r="TZB244" s="60"/>
      <c r="TZC244" s="60"/>
      <c r="TZD244" s="60"/>
      <c r="TZE244" s="60"/>
      <c r="TZF244" s="60"/>
      <c r="TZG244" s="60"/>
      <c r="TZH244" s="60"/>
      <c r="TZI244" s="60"/>
      <c r="TZJ244" s="60"/>
      <c r="TZK244" s="60"/>
      <c r="TZL244" s="60"/>
      <c r="TZM244" s="60"/>
      <c r="TZN244" s="60"/>
      <c r="TZO244" s="60"/>
      <c r="TZP244" s="60"/>
      <c r="TZQ244" s="60"/>
      <c r="TZR244" s="60"/>
      <c r="TZS244" s="60"/>
      <c r="TZT244" s="60"/>
      <c r="TZU244" s="60"/>
      <c r="TZV244" s="60"/>
      <c r="TZW244" s="60"/>
      <c r="TZX244" s="60"/>
      <c r="TZY244" s="60"/>
      <c r="TZZ244" s="60"/>
      <c r="UAA244" s="60"/>
      <c r="UAB244" s="60"/>
      <c r="UAC244" s="60"/>
      <c r="UAD244" s="60"/>
      <c r="UAE244" s="60"/>
      <c r="UAF244" s="60"/>
      <c r="UAG244" s="60"/>
      <c r="UAH244" s="60"/>
      <c r="UAI244" s="60"/>
      <c r="UAJ244" s="60"/>
      <c r="UAK244" s="60"/>
      <c r="UAL244" s="60"/>
      <c r="UAM244" s="60"/>
      <c r="UAN244" s="60"/>
      <c r="UAO244" s="60"/>
      <c r="UAP244" s="60"/>
      <c r="UAQ244" s="60"/>
      <c r="UAR244" s="60"/>
      <c r="UAS244" s="60"/>
      <c r="UAT244" s="60"/>
      <c r="UAU244" s="60"/>
      <c r="UAV244" s="60"/>
      <c r="UAW244" s="60"/>
      <c r="UAX244" s="60"/>
      <c r="UAY244" s="60"/>
      <c r="UAZ244" s="60"/>
      <c r="UBA244" s="60"/>
      <c r="UBB244" s="60"/>
      <c r="UBC244" s="60"/>
      <c r="UBD244" s="60"/>
      <c r="UBE244" s="60"/>
      <c r="UBF244" s="60"/>
      <c r="UBG244" s="60"/>
      <c r="UBH244" s="60"/>
      <c r="UBI244" s="60"/>
      <c r="UBJ244" s="60"/>
      <c r="UBK244" s="60"/>
      <c r="UBL244" s="60"/>
      <c r="UBM244" s="60"/>
      <c r="UBN244" s="60"/>
      <c r="UBO244" s="60"/>
      <c r="UBP244" s="60"/>
      <c r="UBQ244" s="60"/>
      <c r="UBR244" s="60"/>
      <c r="UBS244" s="60"/>
      <c r="UBT244" s="60"/>
      <c r="UBU244" s="60"/>
      <c r="UBV244" s="60"/>
      <c r="UBW244" s="60"/>
      <c r="UBX244" s="60"/>
      <c r="UBY244" s="60"/>
      <c r="UBZ244" s="60"/>
      <c r="UCA244" s="60"/>
      <c r="UCB244" s="60"/>
      <c r="UCC244" s="60"/>
      <c r="UCD244" s="60"/>
      <c r="UCE244" s="60"/>
      <c r="UCF244" s="60"/>
      <c r="UCG244" s="60"/>
      <c r="UCH244" s="60"/>
      <c r="UCI244" s="60"/>
      <c r="UCJ244" s="60"/>
      <c r="UCK244" s="60"/>
      <c r="UCL244" s="60"/>
      <c r="UCM244" s="60"/>
      <c r="UCN244" s="60"/>
      <c r="UCO244" s="60"/>
      <c r="UCP244" s="60"/>
      <c r="UCQ244" s="60"/>
      <c r="UCR244" s="60"/>
      <c r="UCS244" s="60"/>
      <c r="UCT244" s="60"/>
      <c r="UCU244" s="60"/>
      <c r="UCV244" s="60"/>
      <c r="UCW244" s="60"/>
      <c r="UCX244" s="60"/>
      <c r="UCY244" s="60"/>
      <c r="UCZ244" s="60"/>
      <c r="UDA244" s="60"/>
      <c r="UDB244" s="60"/>
      <c r="UDC244" s="60"/>
      <c r="UDD244" s="60"/>
      <c r="UDE244" s="60"/>
      <c r="UDF244" s="60"/>
      <c r="UDG244" s="60"/>
      <c r="UDH244" s="60"/>
      <c r="UDI244" s="60"/>
      <c r="UDJ244" s="60"/>
      <c r="UDK244" s="60"/>
      <c r="UDL244" s="60"/>
      <c r="UDM244" s="60"/>
      <c r="UDN244" s="60"/>
      <c r="UDO244" s="60"/>
      <c r="UDP244" s="60"/>
      <c r="UDQ244" s="60"/>
      <c r="UDR244" s="60"/>
      <c r="UDS244" s="60"/>
      <c r="UDT244" s="60"/>
      <c r="UDU244" s="60"/>
      <c r="UDV244" s="60"/>
      <c r="UDW244" s="60"/>
      <c r="UDX244" s="60"/>
      <c r="UDY244" s="60"/>
      <c r="UDZ244" s="60"/>
      <c r="UEA244" s="60"/>
      <c r="UEB244" s="60"/>
      <c r="UEC244" s="60"/>
      <c r="UED244" s="60"/>
      <c r="UEE244" s="60"/>
      <c r="UEF244" s="60"/>
      <c r="UEG244" s="60"/>
      <c r="UEH244" s="60"/>
      <c r="UEI244" s="60"/>
      <c r="UEJ244" s="60"/>
      <c r="UEK244" s="60"/>
      <c r="UEL244" s="60"/>
      <c r="UEM244" s="60"/>
      <c r="UEN244" s="60"/>
      <c r="UEO244" s="60"/>
      <c r="UEP244" s="60"/>
      <c r="UEQ244" s="60"/>
      <c r="UER244" s="60"/>
      <c r="UES244" s="60"/>
      <c r="UET244" s="60"/>
      <c r="UEU244" s="60"/>
      <c r="UEV244" s="60"/>
      <c r="UEW244" s="60"/>
      <c r="UEX244" s="60"/>
      <c r="UEY244" s="60"/>
      <c r="UEZ244" s="60"/>
      <c r="UFA244" s="60"/>
      <c r="UFB244" s="60"/>
      <c r="UFC244" s="60"/>
      <c r="UFD244" s="60"/>
      <c r="UFE244" s="60"/>
      <c r="UFF244" s="60"/>
      <c r="UFG244" s="60"/>
      <c r="UFH244" s="60"/>
      <c r="UFI244" s="60"/>
      <c r="UFJ244" s="60"/>
      <c r="UFK244" s="60"/>
      <c r="UFL244" s="60"/>
      <c r="UFM244" s="60"/>
      <c r="UFN244" s="60"/>
      <c r="UFO244" s="60"/>
      <c r="UFP244" s="60"/>
      <c r="UFQ244" s="60"/>
      <c r="UFR244" s="60"/>
      <c r="UFS244" s="60"/>
      <c r="UFT244" s="60"/>
      <c r="UFU244" s="60"/>
      <c r="UFV244" s="60"/>
      <c r="UFW244" s="60"/>
      <c r="UFX244" s="60"/>
      <c r="UFY244" s="60"/>
      <c r="UFZ244" s="60"/>
      <c r="UGA244" s="60"/>
      <c r="UGB244" s="60"/>
      <c r="UGC244" s="60"/>
      <c r="UGD244" s="60"/>
      <c r="UGE244" s="60"/>
      <c r="UGF244" s="60"/>
      <c r="UGG244" s="60"/>
      <c r="UGH244" s="60"/>
      <c r="UGI244" s="60"/>
      <c r="UGJ244" s="60"/>
      <c r="UGK244" s="60"/>
      <c r="UGL244" s="60"/>
      <c r="UGM244" s="60"/>
      <c r="UGN244" s="60"/>
      <c r="UGO244" s="60"/>
      <c r="UGP244" s="60"/>
      <c r="UGQ244" s="60"/>
      <c r="UGR244" s="60"/>
      <c r="UGS244" s="60"/>
      <c r="UGT244" s="60"/>
      <c r="UGU244" s="60"/>
      <c r="UGV244" s="60"/>
      <c r="UGW244" s="60"/>
      <c r="UGX244" s="60"/>
      <c r="UGY244" s="60"/>
      <c r="UGZ244" s="60"/>
      <c r="UHA244" s="60"/>
      <c r="UHB244" s="60"/>
      <c r="UHC244" s="60"/>
      <c r="UHD244" s="60"/>
      <c r="UHE244" s="60"/>
      <c r="UHF244" s="60"/>
      <c r="UHG244" s="60"/>
      <c r="UHH244" s="60"/>
      <c r="UHI244" s="60"/>
      <c r="UHJ244" s="60"/>
      <c r="UHK244" s="60"/>
      <c r="UHL244" s="60"/>
      <c r="UHM244" s="60"/>
      <c r="UHN244" s="60"/>
      <c r="UHO244" s="60"/>
      <c r="UHP244" s="60"/>
      <c r="UHQ244" s="60"/>
      <c r="UHR244" s="60"/>
      <c r="UHS244" s="60"/>
      <c r="UHT244" s="60"/>
      <c r="UHU244" s="60"/>
      <c r="UHV244" s="60"/>
      <c r="UHW244" s="60"/>
      <c r="UHX244" s="60"/>
      <c r="UHY244" s="60"/>
      <c r="UHZ244" s="60"/>
      <c r="UIA244" s="60"/>
      <c r="UIB244" s="60"/>
      <c r="UIC244" s="60"/>
      <c r="UID244" s="60"/>
      <c r="UIE244" s="60"/>
      <c r="UIF244" s="60"/>
      <c r="UIG244" s="60"/>
      <c r="UIH244" s="60"/>
      <c r="UII244" s="60"/>
      <c r="UIJ244" s="60"/>
      <c r="UIK244" s="60"/>
      <c r="UIL244" s="60"/>
      <c r="UIM244" s="60"/>
      <c r="UIN244" s="60"/>
      <c r="UIO244" s="60"/>
      <c r="UIP244" s="60"/>
      <c r="UIQ244" s="60"/>
      <c r="UIR244" s="60"/>
      <c r="UIS244" s="60"/>
      <c r="UIT244" s="60"/>
      <c r="UIU244" s="60"/>
      <c r="UIV244" s="60"/>
      <c r="UIW244" s="60"/>
      <c r="UIX244" s="60"/>
      <c r="UIY244" s="60"/>
      <c r="UIZ244" s="60"/>
      <c r="UJA244" s="60"/>
      <c r="UJB244" s="60"/>
      <c r="UJC244" s="60"/>
      <c r="UJD244" s="60"/>
      <c r="UJE244" s="60"/>
      <c r="UJF244" s="60"/>
      <c r="UJG244" s="60"/>
      <c r="UJH244" s="60"/>
      <c r="UJI244" s="60"/>
      <c r="UJJ244" s="60"/>
      <c r="UJK244" s="60"/>
      <c r="UJL244" s="60"/>
      <c r="UJM244" s="60"/>
      <c r="UJN244" s="60"/>
      <c r="UJO244" s="60"/>
      <c r="UJP244" s="60"/>
      <c r="UJQ244" s="60"/>
      <c r="UJR244" s="60"/>
      <c r="UJS244" s="60"/>
      <c r="UJT244" s="60"/>
      <c r="UJU244" s="60"/>
      <c r="UJV244" s="60"/>
      <c r="UJW244" s="60"/>
      <c r="UJX244" s="60"/>
      <c r="UJY244" s="60"/>
      <c r="UJZ244" s="60"/>
      <c r="UKA244" s="60"/>
      <c r="UKB244" s="60"/>
      <c r="UKC244" s="60"/>
      <c r="UKD244" s="60"/>
      <c r="UKE244" s="60"/>
      <c r="UKF244" s="60"/>
      <c r="UKG244" s="60"/>
      <c r="UKH244" s="60"/>
      <c r="UKI244" s="60"/>
      <c r="UKJ244" s="60"/>
      <c r="UKK244" s="60"/>
      <c r="UKL244" s="60"/>
      <c r="UKM244" s="60"/>
      <c r="UKN244" s="60"/>
      <c r="UKO244" s="60"/>
      <c r="UKP244" s="60"/>
      <c r="UKQ244" s="60"/>
      <c r="UKR244" s="60"/>
      <c r="UKS244" s="60"/>
      <c r="UKT244" s="60"/>
      <c r="UKU244" s="60"/>
      <c r="UKV244" s="60"/>
      <c r="UKW244" s="60"/>
      <c r="UKX244" s="60"/>
      <c r="UKY244" s="60"/>
      <c r="UKZ244" s="60"/>
      <c r="ULA244" s="60"/>
      <c r="ULB244" s="60"/>
      <c r="ULC244" s="60"/>
      <c r="ULD244" s="60"/>
      <c r="ULE244" s="60"/>
      <c r="ULF244" s="60"/>
      <c r="ULG244" s="60"/>
      <c r="ULH244" s="60"/>
      <c r="ULI244" s="60"/>
      <c r="ULJ244" s="60"/>
      <c r="ULK244" s="60"/>
      <c r="ULL244" s="60"/>
      <c r="ULM244" s="60"/>
      <c r="ULN244" s="60"/>
      <c r="ULO244" s="60"/>
      <c r="ULP244" s="60"/>
      <c r="ULQ244" s="60"/>
      <c r="ULR244" s="60"/>
      <c r="ULS244" s="60"/>
      <c r="ULT244" s="60"/>
      <c r="ULU244" s="60"/>
      <c r="ULV244" s="60"/>
      <c r="ULW244" s="60"/>
      <c r="ULX244" s="60"/>
      <c r="ULY244" s="60"/>
      <c r="ULZ244" s="60"/>
      <c r="UMA244" s="60"/>
      <c r="UMB244" s="60"/>
      <c r="UMC244" s="60"/>
      <c r="UMD244" s="60"/>
      <c r="UME244" s="60"/>
      <c r="UMF244" s="60"/>
      <c r="UMG244" s="60"/>
      <c r="UMH244" s="60"/>
      <c r="UMI244" s="60"/>
      <c r="UMJ244" s="60"/>
      <c r="UMK244" s="60"/>
      <c r="UML244" s="60"/>
      <c r="UMM244" s="60"/>
      <c r="UMN244" s="60"/>
      <c r="UMO244" s="60"/>
      <c r="UMP244" s="60"/>
      <c r="UMQ244" s="60"/>
      <c r="UMR244" s="60"/>
      <c r="UMS244" s="60"/>
      <c r="UMT244" s="60"/>
      <c r="UMU244" s="60"/>
      <c r="UMV244" s="60"/>
      <c r="UMW244" s="60"/>
      <c r="UMX244" s="60"/>
      <c r="UMY244" s="60"/>
      <c r="UMZ244" s="60"/>
      <c r="UNA244" s="60"/>
      <c r="UNB244" s="60"/>
      <c r="UNC244" s="60"/>
      <c r="UND244" s="60"/>
      <c r="UNE244" s="60"/>
      <c r="UNF244" s="60"/>
      <c r="UNG244" s="60"/>
      <c r="UNH244" s="60"/>
      <c r="UNI244" s="60"/>
      <c r="UNJ244" s="60"/>
      <c r="UNK244" s="60"/>
      <c r="UNL244" s="60"/>
      <c r="UNM244" s="60"/>
      <c r="UNN244" s="60"/>
      <c r="UNO244" s="60"/>
      <c r="UNP244" s="60"/>
      <c r="UNQ244" s="60"/>
      <c r="UNR244" s="60"/>
      <c r="UNS244" s="60"/>
      <c r="UNT244" s="60"/>
      <c r="UNU244" s="60"/>
      <c r="UNV244" s="60"/>
      <c r="UNW244" s="60"/>
      <c r="UNX244" s="60"/>
      <c r="UNY244" s="60"/>
      <c r="UNZ244" s="60"/>
      <c r="UOA244" s="60"/>
      <c r="UOB244" s="60"/>
      <c r="UOC244" s="60"/>
      <c r="UOD244" s="60"/>
      <c r="UOE244" s="60"/>
      <c r="UOF244" s="60"/>
      <c r="UOG244" s="60"/>
      <c r="UOH244" s="60"/>
      <c r="UOI244" s="60"/>
      <c r="UOJ244" s="60"/>
      <c r="UOK244" s="60"/>
      <c r="UOL244" s="60"/>
      <c r="UOM244" s="60"/>
      <c r="UON244" s="60"/>
      <c r="UOO244" s="60"/>
      <c r="UOP244" s="60"/>
      <c r="UOQ244" s="60"/>
      <c r="UOR244" s="60"/>
      <c r="UOS244" s="60"/>
      <c r="UOT244" s="60"/>
      <c r="UOU244" s="60"/>
      <c r="UOV244" s="60"/>
      <c r="UOW244" s="60"/>
      <c r="UOX244" s="60"/>
      <c r="UOY244" s="60"/>
      <c r="UOZ244" s="60"/>
      <c r="UPA244" s="60"/>
      <c r="UPB244" s="60"/>
      <c r="UPC244" s="60"/>
      <c r="UPD244" s="60"/>
      <c r="UPE244" s="60"/>
      <c r="UPF244" s="60"/>
      <c r="UPG244" s="60"/>
      <c r="UPH244" s="60"/>
      <c r="UPI244" s="60"/>
      <c r="UPJ244" s="60"/>
      <c r="UPK244" s="60"/>
      <c r="UPL244" s="60"/>
      <c r="UPM244" s="60"/>
      <c r="UPN244" s="60"/>
      <c r="UPO244" s="60"/>
      <c r="UPP244" s="60"/>
      <c r="UPQ244" s="60"/>
      <c r="UPR244" s="60"/>
      <c r="UPS244" s="60"/>
      <c r="UPT244" s="60"/>
      <c r="UPU244" s="60"/>
      <c r="UPV244" s="60"/>
      <c r="UPW244" s="60"/>
      <c r="UPX244" s="60"/>
      <c r="UPY244" s="60"/>
      <c r="UPZ244" s="60"/>
      <c r="UQA244" s="60"/>
      <c r="UQB244" s="60"/>
      <c r="UQC244" s="60"/>
      <c r="UQD244" s="60"/>
      <c r="UQE244" s="60"/>
      <c r="UQF244" s="60"/>
      <c r="UQG244" s="60"/>
      <c r="UQH244" s="60"/>
      <c r="UQI244" s="60"/>
      <c r="UQJ244" s="60"/>
      <c r="UQK244" s="60"/>
      <c r="UQL244" s="60"/>
      <c r="UQM244" s="60"/>
      <c r="UQN244" s="60"/>
      <c r="UQO244" s="60"/>
      <c r="UQP244" s="60"/>
      <c r="UQQ244" s="60"/>
      <c r="UQR244" s="60"/>
      <c r="UQS244" s="60"/>
      <c r="UQT244" s="60"/>
      <c r="UQU244" s="60"/>
      <c r="UQV244" s="60"/>
      <c r="UQW244" s="60"/>
      <c r="UQX244" s="60"/>
      <c r="UQY244" s="60"/>
      <c r="UQZ244" s="60"/>
      <c r="URA244" s="60"/>
      <c r="URB244" s="60"/>
      <c r="URC244" s="60"/>
      <c r="URD244" s="60"/>
      <c r="URE244" s="60"/>
      <c r="URF244" s="60"/>
      <c r="URG244" s="60"/>
      <c r="URH244" s="60"/>
      <c r="URI244" s="60"/>
      <c r="URJ244" s="60"/>
      <c r="URK244" s="60"/>
      <c r="URL244" s="60"/>
      <c r="URM244" s="60"/>
      <c r="URN244" s="60"/>
      <c r="URO244" s="60"/>
      <c r="URP244" s="60"/>
      <c r="URQ244" s="60"/>
      <c r="URR244" s="60"/>
      <c r="URS244" s="60"/>
      <c r="URT244" s="60"/>
      <c r="URU244" s="60"/>
      <c r="URV244" s="60"/>
      <c r="URW244" s="60"/>
      <c r="URX244" s="60"/>
      <c r="URY244" s="60"/>
      <c r="URZ244" s="60"/>
      <c r="USA244" s="60"/>
      <c r="USB244" s="60"/>
      <c r="USC244" s="60"/>
      <c r="USD244" s="60"/>
      <c r="USE244" s="60"/>
      <c r="USF244" s="60"/>
      <c r="USG244" s="60"/>
      <c r="USH244" s="60"/>
      <c r="USI244" s="60"/>
      <c r="USJ244" s="60"/>
      <c r="USK244" s="60"/>
      <c r="USL244" s="60"/>
      <c r="USM244" s="60"/>
      <c r="USN244" s="60"/>
      <c r="USO244" s="60"/>
      <c r="USP244" s="60"/>
      <c r="USQ244" s="60"/>
      <c r="USR244" s="60"/>
      <c r="USS244" s="60"/>
      <c r="UST244" s="60"/>
      <c r="USU244" s="60"/>
      <c r="USV244" s="60"/>
      <c r="USW244" s="60"/>
      <c r="USX244" s="60"/>
      <c r="USY244" s="60"/>
      <c r="USZ244" s="60"/>
      <c r="UTA244" s="60"/>
      <c r="UTB244" s="60"/>
      <c r="UTC244" s="60"/>
      <c r="UTD244" s="60"/>
      <c r="UTE244" s="60"/>
      <c r="UTF244" s="60"/>
      <c r="UTG244" s="60"/>
      <c r="UTH244" s="60"/>
      <c r="UTI244" s="60"/>
      <c r="UTJ244" s="60"/>
      <c r="UTK244" s="60"/>
      <c r="UTL244" s="60"/>
      <c r="UTM244" s="60"/>
      <c r="UTN244" s="60"/>
      <c r="UTO244" s="60"/>
      <c r="UTP244" s="60"/>
      <c r="UTQ244" s="60"/>
      <c r="UTR244" s="60"/>
      <c r="UTS244" s="60"/>
      <c r="UTT244" s="60"/>
      <c r="UTU244" s="60"/>
      <c r="UTV244" s="60"/>
      <c r="UTW244" s="60"/>
      <c r="UTX244" s="60"/>
      <c r="UTY244" s="60"/>
      <c r="UTZ244" s="60"/>
      <c r="UUA244" s="60"/>
      <c r="UUB244" s="60"/>
      <c r="UUC244" s="60"/>
      <c r="UUD244" s="60"/>
      <c r="UUE244" s="60"/>
      <c r="UUF244" s="60"/>
      <c r="UUG244" s="60"/>
      <c r="UUH244" s="60"/>
      <c r="UUI244" s="60"/>
      <c r="UUJ244" s="60"/>
      <c r="UUK244" s="60"/>
      <c r="UUL244" s="60"/>
      <c r="UUM244" s="60"/>
      <c r="UUN244" s="60"/>
      <c r="UUO244" s="60"/>
      <c r="UUP244" s="60"/>
      <c r="UUQ244" s="60"/>
      <c r="UUR244" s="60"/>
      <c r="UUS244" s="60"/>
      <c r="UUT244" s="60"/>
      <c r="UUU244" s="60"/>
      <c r="UUV244" s="60"/>
      <c r="UUW244" s="60"/>
      <c r="UUX244" s="60"/>
      <c r="UUY244" s="60"/>
      <c r="UUZ244" s="60"/>
      <c r="UVA244" s="60"/>
      <c r="UVB244" s="60"/>
      <c r="UVC244" s="60"/>
      <c r="UVD244" s="60"/>
      <c r="UVE244" s="60"/>
      <c r="UVF244" s="60"/>
      <c r="UVG244" s="60"/>
      <c r="UVH244" s="60"/>
      <c r="UVI244" s="60"/>
      <c r="UVJ244" s="60"/>
      <c r="UVK244" s="60"/>
      <c r="UVL244" s="60"/>
      <c r="UVM244" s="60"/>
      <c r="UVN244" s="60"/>
      <c r="UVO244" s="60"/>
      <c r="UVP244" s="60"/>
      <c r="UVQ244" s="60"/>
      <c r="UVR244" s="60"/>
      <c r="UVS244" s="60"/>
      <c r="UVT244" s="60"/>
      <c r="UVU244" s="60"/>
      <c r="UVV244" s="60"/>
      <c r="UVW244" s="60"/>
      <c r="UVX244" s="60"/>
      <c r="UVY244" s="60"/>
      <c r="UVZ244" s="60"/>
      <c r="UWA244" s="60"/>
      <c r="UWB244" s="60"/>
      <c r="UWC244" s="60"/>
      <c r="UWD244" s="60"/>
      <c r="UWE244" s="60"/>
      <c r="UWF244" s="60"/>
      <c r="UWG244" s="60"/>
      <c r="UWH244" s="60"/>
      <c r="UWI244" s="60"/>
      <c r="UWJ244" s="60"/>
      <c r="UWK244" s="60"/>
      <c r="UWL244" s="60"/>
      <c r="UWM244" s="60"/>
      <c r="UWN244" s="60"/>
      <c r="UWO244" s="60"/>
      <c r="UWP244" s="60"/>
      <c r="UWQ244" s="60"/>
      <c r="UWR244" s="60"/>
      <c r="UWS244" s="60"/>
      <c r="UWT244" s="60"/>
      <c r="UWU244" s="60"/>
      <c r="UWV244" s="60"/>
      <c r="UWW244" s="60"/>
      <c r="UWX244" s="60"/>
      <c r="UWY244" s="60"/>
      <c r="UWZ244" s="60"/>
      <c r="UXA244" s="60"/>
      <c r="UXB244" s="60"/>
      <c r="UXC244" s="60"/>
      <c r="UXD244" s="60"/>
      <c r="UXE244" s="60"/>
      <c r="UXF244" s="60"/>
      <c r="UXG244" s="60"/>
      <c r="UXH244" s="60"/>
      <c r="UXI244" s="60"/>
      <c r="UXJ244" s="60"/>
      <c r="UXK244" s="60"/>
      <c r="UXL244" s="60"/>
      <c r="UXM244" s="60"/>
      <c r="UXN244" s="60"/>
      <c r="UXO244" s="60"/>
      <c r="UXP244" s="60"/>
      <c r="UXQ244" s="60"/>
      <c r="UXR244" s="60"/>
      <c r="UXS244" s="60"/>
      <c r="UXT244" s="60"/>
      <c r="UXU244" s="60"/>
      <c r="UXV244" s="60"/>
      <c r="UXW244" s="60"/>
      <c r="UXX244" s="60"/>
      <c r="UXY244" s="60"/>
      <c r="UXZ244" s="60"/>
      <c r="UYA244" s="60"/>
      <c r="UYB244" s="60"/>
      <c r="UYC244" s="60"/>
      <c r="UYD244" s="60"/>
      <c r="UYE244" s="60"/>
      <c r="UYF244" s="60"/>
      <c r="UYG244" s="60"/>
      <c r="UYH244" s="60"/>
      <c r="UYI244" s="60"/>
      <c r="UYJ244" s="60"/>
      <c r="UYK244" s="60"/>
      <c r="UYL244" s="60"/>
      <c r="UYM244" s="60"/>
      <c r="UYN244" s="60"/>
      <c r="UYO244" s="60"/>
      <c r="UYP244" s="60"/>
      <c r="UYQ244" s="60"/>
      <c r="UYR244" s="60"/>
      <c r="UYS244" s="60"/>
      <c r="UYT244" s="60"/>
      <c r="UYU244" s="60"/>
      <c r="UYV244" s="60"/>
      <c r="UYW244" s="60"/>
      <c r="UYX244" s="60"/>
      <c r="UYY244" s="60"/>
      <c r="UYZ244" s="60"/>
      <c r="UZA244" s="60"/>
      <c r="UZB244" s="60"/>
      <c r="UZC244" s="60"/>
      <c r="UZD244" s="60"/>
      <c r="UZE244" s="60"/>
      <c r="UZF244" s="60"/>
      <c r="UZG244" s="60"/>
      <c r="UZH244" s="60"/>
      <c r="UZI244" s="60"/>
      <c r="UZJ244" s="60"/>
      <c r="UZK244" s="60"/>
      <c r="UZL244" s="60"/>
      <c r="UZM244" s="60"/>
      <c r="UZN244" s="60"/>
      <c r="UZO244" s="60"/>
      <c r="UZP244" s="60"/>
      <c r="UZQ244" s="60"/>
      <c r="UZR244" s="60"/>
      <c r="UZS244" s="60"/>
      <c r="UZT244" s="60"/>
      <c r="UZU244" s="60"/>
      <c r="UZV244" s="60"/>
      <c r="UZW244" s="60"/>
      <c r="UZX244" s="60"/>
      <c r="UZY244" s="60"/>
      <c r="UZZ244" s="60"/>
      <c r="VAA244" s="60"/>
      <c r="VAB244" s="60"/>
      <c r="VAC244" s="60"/>
      <c r="VAD244" s="60"/>
      <c r="VAE244" s="60"/>
      <c r="VAF244" s="60"/>
      <c r="VAG244" s="60"/>
      <c r="VAH244" s="60"/>
      <c r="VAI244" s="60"/>
      <c r="VAJ244" s="60"/>
      <c r="VAK244" s="60"/>
      <c r="VAL244" s="60"/>
      <c r="VAM244" s="60"/>
      <c r="VAN244" s="60"/>
      <c r="VAO244" s="60"/>
      <c r="VAP244" s="60"/>
      <c r="VAQ244" s="60"/>
      <c r="VAR244" s="60"/>
      <c r="VAS244" s="60"/>
      <c r="VAT244" s="60"/>
      <c r="VAU244" s="60"/>
      <c r="VAV244" s="60"/>
      <c r="VAW244" s="60"/>
      <c r="VAX244" s="60"/>
      <c r="VAY244" s="60"/>
      <c r="VAZ244" s="60"/>
      <c r="VBA244" s="60"/>
      <c r="VBB244" s="60"/>
      <c r="VBC244" s="60"/>
      <c r="VBD244" s="60"/>
      <c r="VBE244" s="60"/>
      <c r="VBF244" s="60"/>
      <c r="VBG244" s="60"/>
      <c r="VBH244" s="60"/>
      <c r="VBI244" s="60"/>
      <c r="VBJ244" s="60"/>
      <c r="VBK244" s="60"/>
      <c r="VBL244" s="60"/>
      <c r="VBM244" s="60"/>
      <c r="VBN244" s="60"/>
      <c r="VBO244" s="60"/>
      <c r="VBP244" s="60"/>
      <c r="VBQ244" s="60"/>
      <c r="VBR244" s="60"/>
      <c r="VBS244" s="60"/>
      <c r="VBT244" s="60"/>
      <c r="VBU244" s="60"/>
      <c r="VBV244" s="60"/>
      <c r="VBW244" s="60"/>
      <c r="VBX244" s="60"/>
      <c r="VBY244" s="60"/>
      <c r="VBZ244" s="60"/>
      <c r="VCA244" s="60"/>
      <c r="VCB244" s="60"/>
      <c r="VCC244" s="60"/>
      <c r="VCD244" s="60"/>
      <c r="VCE244" s="60"/>
      <c r="VCF244" s="60"/>
      <c r="VCG244" s="60"/>
      <c r="VCH244" s="60"/>
      <c r="VCI244" s="60"/>
      <c r="VCJ244" s="60"/>
      <c r="VCK244" s="60"/>
      <c r="VCL244" s="60"/>
      <c r="VCM244" s="60"/>
      <c r="VCN244" s="60"/>
      <c r="VCO244" s="60"/>
      <c r="VCP244" s="60"/>
      <c r="VCQ244" s="60"/>
      <c r="VCR244" s="60"/>
      <c r="VCS244" s="60"/>
      <c r="VCT244" s="60"/>
      <c r="VCU244" s="60"/>
      <c r="VCV244" s="60"/>
      <c r="VCW244" s="60"/>
      <c r="VCX244" s="60"/>
      <c r="VCY244" s="60"/>
      <c r="VCZ244" s="60"/>
      <c r="VDA244" s="60"/>
      <c r="VDB244" s="60"/>
      <c r="VDC244" s="60"/>
      <c r="VDD244" s="60"/>
      <c r="VDE244" s="60"/>
      <c r="VDF244" s="60"/>
      <c r="VDG244" s="60"/>
      <c r="VDH244" s="60"/>
      <c r="VDI244" s="60"/>
      <c r="VDJ244" s="60"/>
      <c r="VDK244" s="60"/>
      <c r="VDL244" s="60"/>
      <c r="VDM244" s="60"/>
      <c r="VDN244" s="60"/>
      <c r="VDO244" s="60"/>
      <c r="VDP244" s="60"/>
      <c r="VDQ244" s="60"/>
      <c r="VDR244" s="60"/>
      <c r="VDS244" s="60"/>
      <c r="VDT244" s="60"/>
      <c r="VDU244" s="60"/>
      <c r="VDV244" s="60"/>
      <c r="VDW244" s="60"/>
      <c r="VDX244" s="60"/>
      <c r="VDY244" s="60"/>
      <c r="VDZ244" s="60"/>
      <c r="VEA244" s="60"/>
      <c r="VEB244" s="60"/>
      <c r="VEC244" s="60"/>
      <c r="VED244" s="60"/>
      <c r="VEE244" s="60"/>
      <c r="VEF244" s="60"/>
      <c r="VEG244" s="60"/>
      <c r="VEH244" s="60"/>
      <c r="VEI244" s="60"/>
      <c r="VEJ244" s="60"/>
      <c r="VEK244" s="60"/>
      <c r="VEL244" s="60"/>
      <c r="VEM244" s="60"/>
      <c r="VEN244" s="60"/>
      <c r="VEO244" s="60"/>
      <c r="VEP244" s="60"/>
      <c r="VEQ244" s="60"/>
      <c r="VER244" s="60"/>
      <c r="VES244" s="60"/>
      <c r="VET244" s="60"/>
      <c r="VEU244" s="60"/>
      <c r="VEV244" s="60"/>
      <c r="VEW244" s="60"/>
      <c r="VEX244" s="60"/>
      <c r="VEY244" s="60"/>
      <c r="VEZ244" s="60"/>
      <c r="VFA244" s="60"/>
      <c r="VFB244" s="60"/>
      <c r="VFC244" s="60"/>
      <c r="VFD244" s="60"/>
      <c r="VFE244" s="60"/>
      <c r="VFF244" s="60"/>
      <c r="VFG244" s="60"/>
      <c r="VFH244" s="60"/>
      <c r="VFI244" s="60"/>
      <c r="VFJ244" s="60"/>
      <c r="VFK244" s="60"/>
      <c r="VFL244" s="60"/>
      <c r="VFM244" s="60"/>
      <c r="VFN244" s="60"/>
      <c r="VFO244" s="60"/>
      <c r="VFP244" s="60"/>
      <c r="VFQ244" s="60"/>
      <c r="VFR244" s="60"/>
      <c r="VFS244" s="60"/>
      <c r="VFT244" s="60"/>
      <c r="VFU244" s="60"/>
      <c r="VFV244" s="60"/>
      <c r="VFW244" s="60"/>
      <c r="VFX244" s="60"/>
      <c r="VFY244" s="60"/>
      <c r="VFZ244" s="60"/>
      <c r="VGA244" s="60"/>
      <c r="VGB244" s="60"/>
      <c r="VGC244" s="60"/>
      <c r="VGD244" s="60"/>
      <c r="VGE244" s="60"/>
      <c r="VGF244" s="60"/>
      <c r="VGG244" s="60"/>
      <c r="VGH244" s="60"/>
      <c r="VGI244" s="60"/>
      <c r="VGJ244" s="60"/>
      <c r="VGK244" s="60"/>
      <c r="VGL244" s="60"/>
      <c r="VGM244" s="60"/>
      <c r="VGN244" s="60"/>
      <c r="VGO244" s="60"/>
      <c r="VGP244" s="60"/>
      <c r="VGQ244" s="60"/>
      <c r="VGR244" s="60"/>
      <c r="VGS244" s="60"/>
      <c r="VGT244" s="60"/>
      <c r="VGU244" s="60"/>
      <c r="VGV244" s="60"/>
      <c r="VGW244" s="60"/>
      <c r="VGX244" s="60"/>
      <c r="VGY244" s="60"/>
      <c r="VGZ244" s="60"/>
      <c r="VHA244" s="60"/>
      <c r="VHB244" s="60"/>
      <c r="VHC244" s="60"/>
      <c r="VHD244" s="60"/>
      <c r="VHE244" s="60"/>
      <c r="VHF244" s="60"/>
      <c r="VHG244" s="60"/>
      <c r="VHH244" s="60"/>
      <c r="VHI244" s="60"/>
      <c r="VHJ244" s="60"/>
      <c r="VHK244" s="60"/>
      <c r="VHL244" s="60"/>
      <c r="VHM244" s="60"/>
      <c r="VHN244" s="60"/>
      <c r="VHO244" s="60"/>
      <c r="VHP244" s="60"/>
      <c r="VHQ244" s="60"/>
      <c r="VHR244" s="60"/>
      <c r="VHS244" s="60"/>
      <c r="VHT244" s="60"/>
      <c r="VHU244" s="60"/>
      <c r="VHV244" s="60"/>
      <c r="VHW244" s="60"/>
      <c r="VHX244" s="60"/>
      <c r="VHY244" s="60"/>
      <c r="VHZ244" s="60"/>
      <c r="VIA244" s="60"/>
      <c r="VIB244" s="60"/>
      <c r="VIC244" s="60"/>
      <c r="VID244" s="60"/>
      <c r="VIE244" s="60"/>
      <c r="VIF244" s="60"/>
      <c r="VIG244" s="60"/>
      <c r="VIH244" s="60"/>
      <c r="VII244" s="60"/>
      <c r="VIJ244" s="60"/>
      <c r="VIK244" s="60"/>
      <c r="VIL244" s="60"/>
      <c r="VIM244" s="60"/>
      <c r="VIN244" s="60"/>
      <c r="VIO244" s="60"/>
      <c r="VIP244" s="60"/>
      <c r="VIQ244" s="60"/>
      <c r="VIR244" s="60"/>
      <c r="VIS244" s="60"/>
      <c r="VIT244" s="60"/>
      <c r="VIU244" s="60"/>
      <c r="VIV244" s="60"/>
      <c r="VIW244" s="60"/>
      <c r="VIX244" s="60"/>
      <c r="VIY244" s="60"/>
      <c r="VIZ244" s="60"/>
      <c r="VJA244" s="60"/>
      <c r="VJB244" s="60"/>
      <c r="VJC244" s="60"/>
      <c r="VJD244" s="60"/>
      <c r="VJE244" s="60"/>
      <c r="VJF244" s="60"/>
      <c r="VJG244" s="60"/>
      <c r="VJH244" s="60"/>
      <c r="VJI244" s="60"/>
      <c r="VJJ244" s="60"/>
      <c r="VJK244" s="60"/>
      <c r="VJL244" s="60"/>
      <c r="VJM244" s="60"/>
      <c r="VJN244" s="60"/>
      <c r="VJO244" s="60"/>
      <c r="VJP244" s="60"/>
      <c r="VJQ244" s="60"/>
      <c r="VJR244" s="60"/>
      <c r="VJS244" s="60"/>
      <c r="VJT244" s="60"/>
      <c r="VJU244" s="60"/>
      <c r="VJV244" s="60"/>
      <c r="VJW244" s="60"/>
      <c r="VJX244" s="60"/>
      <c r="VJY244" s="60"/>
      <c r="VJZ244" s="60"/>
      <c r="VKA244" s="60"/>
      <c r="VKB244" s="60"/>
      <c r="VKC244" s="60"/>
      <c r="VKD244" s="60"/>
      <c r="VKE244" s="60"/>
      <c r="VKF244" s="60"/>
      <c r="VKG244" s="60"/>
      <c r="VKH244" s="60"/>
      <c r="VKI244" s="60"/>
      <c r="VKJ244" s="60"/>
      <c r="VKK244" s="60"/>
      <c r="VKL244" s="60"/>
      <c r="VKM244" s="60"/>
      <c r="VKN244" s="60"/>
      <c r="VKO244" s="60"/>
      <c r="VKP244" s="60"/>
      <c r="VKQ244" s="60"/>
      <c r="VKR244" s="60"/>
      <c r="VKS244" s="60"/>
      <c r="VKT244" s="60"/>
      <c r="VKU244" s="60"/>
      <c r="VKV244" s="60"/>
      <c r="VKW244" s="60"/>
      <c r="VKX244" s="60"/>
      <c r="VKY244" s="60"/>
      <c r="VKZ244" s="60"/>
      <c r="VLA244" s="60"/>
      <c r="VLB244" s="60"/>
      <c r="VLC244" s="60"/>
      <c r="VLD244" s="60"/>
      <c r="VLE244" s="60"/>
      <c r="VLF244" s="60"/>
      <c r="VLG244" s="60"/>
      <c r="VLH244" s="60"/>
      <c r="VLI244" s="60"/>
      <c r="VLJ244" s="60"/>
      <c r="VLK244" s="60"/>
      <c r="VLL244" s="60"/>
      <c r="VLM244" s="60"/>
      <c r="VLN244" s="60"/>
      <c r="VLO244" s="60"/>
      <c r="VLP244" s="60"/>
      <c r="VLQ244" s="60"/>
      <c r="VLR244" s="60"/>
      <c r="VLS244" s="60"/>
      <c r="VLT244" s="60"/>
      <c r="VLU244" s="60"/>
      <c r="VLV244" s="60"/>
      <c r="VLW244" s="60"/>
      <c r="VLX244" s="60"/>
      <c r="VLY244" s="60"/>
      <c r="VLZ244" s="60"/>
      <c r="VMA244" s="60"/>
      <c r="VMB244" s="60"/>
      <c r="VMC244" s="60"/>
      <c r="VMD244" s="60"/>
      <c r="VME244" s="60"/>
      <c r="VMF244" s="60"/>
      <c r="VMG244" s="60"/>
      <c r="VMH244" s="60"/>
      <c r="VMI244" s="60"/>
      <c r="VMJ244" s="60"/>
      <c r="VMK244" s="60"/>
      <c r="VML244" s="60"/>
      <c r="VMM244" s="60"/>
      <c r="VMN244" s="60"/>
      <c r="VMO244" s="60"/>
      <c r="VMP244" s="60"/>
      <c r="VMQ244" s="60"/>
      <c r="VMR244" s="60"/>
      <c r="VMS244" s="60"/>
      <c r="VMT244" s="60"/>
      <c r="VMU244" s="60"/>
      <c r="VMV244" s="60"/>
      <c r="VMW244" s="60"/>
      <c r="VMX244" s="60"/>
      <c r="VMY244" s="60"/>
      <c r="VMZ244" s="60"/>
      <c r="VNA244" s="60"/>
      <c r="VNB244" s="60"/>
      <c r="VNC244" s="60"/>
      <c r="VND244" s="60"/>
      <c r="VNE244" s="60"/>
      <c r="VNF244" s="60"/>
      <c r="VNG244" s="60"/>
      <c r="VNH244" s="60"/>
      <c r="VNI244" s="60"/>
      <c r="VNJ244" s="60"/>
      <c r="VNK244" s="60"/>
      <c r="VNL244" s="60"/>
      <c r="VNM244" s="60"/>
      <c r="VNN244" s="60"/>
      <c r="VNO244" s="60"/>
      <c r="VNP244" s="60"/>
      <c r="VNQ244" s="60"/>
      <c r="VNR244" s="60"/>
      <c r="VNS244" s="60"/>
      <c r="VNT244" s="60"/>
      <c r="VNU244" s="60"/>
      <c r="VNV244" s="60"/>
      <c r="VNW244" s="60"/>
      <c r="VNX244" s="60"/>
      <c r="VNY244" s="60"/>
      <c r="VNZ244" s="60"/>
      <c r="VOA244" s="60"/>
      <c r="VOB244" s="60"/>
      <c r="VOC244" s="60"/>
      <c r="VOD244" s="60"/>
      <c r="VOE244" s="60"/>
      <c r="VOF244" s="60"/>
      <c r="VOG244" s="60"/>
      <c r="VOH244" s="60"/>
      <c r="VOI244" s="60"/>
      <c r="VOJ244" s="60"/>
      <c r="VOK244" s="60"/>
      <c r="VOL244" s="60"/>
      <c r="VOM244" s="60"/>
      <c r="VON244" s="60"/>
      <c r="VOO244" s="60"/>
      <c r="VOP244" s="60"/>
      <c r="VOQ244" s="60"/>
      <c r="VOR244" s="60"/>
      <c r="VOS244" s="60"/>
      <c r="VOT244" s="60"/>
      <c r="VOU244" s="60"/>
      <c r="VOV244" s="60"/>
      <c r="VOW244" s="60"/>
      <c r="VOX244" s="60"/>
      <c r="VOY244" s="60"/>
      <c r="VOZ244" s="60"/>
      <c r="VPA244" s="60"/>
      <c r="VPB244" s="60"/>
      <c r="VPC244" s="60"/>
      <c r="VPD244" s="60"/>
      <c r="VPE244" s="60"/>
      <c r="VPF244" s="60"/>
      <c r="VPG244" s="60"/>
      <c r="VPH244" s="60"/>
      <c r="VPI244" s="60"/>
      <c r="VPJ244" s="60"/>
      <c r="VPK244" s="60"/>
      <c r="VPL244" s="60"/>
      <c r="VPM244" s="60"/>
      <c r="VPN244" s="60"/>
      <c r="VPO244" s="60"/>
      <c r="VPP244" s="60"/>
      <c r="VPQ244" s="60"/>
      <c r="VPR244" s="60"/>
      <c r="VPS244" s="60"/>
      <c r="VPT244" s="60"/>
      <c r="VPU244" s="60"/>
      <c r="VPV244" s="60"/>
      <c r="VPW244" s="60"/>
      <c r="VPX244" s="60"/>
      <c r="VPY244" s="60"/>
      <c r="VPZ244" s="60"/>
      <c r="VQA244" s="60"/>
      <c r="VQB244" s="60"/>
      <c r="VQC244" s="60"/>
      <c r="VQD244" s="60"/>
      <c r="VQE244" s="60"/>
      <c r="VQF244" s="60"/>
      <c r="VQG244" s="60"/>
      <c r="VQH244" s="60"/>
      <c r="VQI244" s="60"/>
      <c r="VQJ244" s="60"/>
      <c r="VQK244" s="60"/>
      <c r="VQL244" s="60"/>
      <c r="VQM244" s="60"/>
      <c r="VQN244" s="60"/>
      <c r="VQO244" s="60"/>
      <c r="VQP244" s="60"/>
      <c r="VQQ244" s="60"/>
      <c r="VQR244" s="60"/>
      <c r="VQS244" s="60"/>
      <c r="VQT244" s="60"/>
      <c r="VQU244" s="60"/>
      <c r="VQV244" s="60"/>
      <c r="VQW244" s="60"/>
      <c r="VQX244" s="60"/>
      <c r="VQY244" s="60"/>
      <c r="VQZ244" s="60"/>
      <c r="VRA244" s="60"/>
      <c r="VRB244" s="60"/>
      <c r="VRC244" s="60"/>
      <c r="VRD244" s="60"/>
      <c r="VRE244" s="60"/>
      <c r="VRF244" s="60"/>
      <c r="VRG244" s="60"/>
      <c r="VRH244" s="60"/>
      <c r="VRI244" s="60"/>
      <c r="VRJ244" s="60"/>
      <c r="VRK244" s="60"/>
      <c r="VRL244" s="60"/>
      <c r="VRM244" s="60"/>
      <c r="VRN244" s="60"/>
      <c r="VRO244" s="60"/>
      <c r="VRP244" s="60"/>
      <c r="VRQ244" s="60"/>
      <c r="VRR244" s="60"/>
      <c r="VRS244" s="60"/>
      <c r="VRT244" s="60"/>
      <c r="VRU244" s="60"/>
      <c r="VRV244" s="60"/>
      <c r="VRW244" s="60"/>
      <c r="VRX244" s="60"/>
      <c r="VRY244" s="60"/>
      <c r="VRZ244" s="60"/>
      <c r="VSA244" s="60"/>
      <c r="VSB244" s="60"/>
      <c r="VSC244" s="60"/>
      <c r="VSD244" s="60"/>
      <c r="VSE244" s="60"/>
      <c r="VSF244" s="60"/>
      <c r="VSG244" s="60"/>
      <c r="VSH244" s="60"/>
      <c r="VSI244" s="60"/>
      <c r="VSJ244" s="60"/>
      <c r="VSK244" s="60"/>
      <c r="VSL244" s="60"/>
      <c r="VSM244" s="60"/>
      <c r="VSN244" s="60"/>
      <c r="VSO244" s="60"/>
      <c r="VSP244" s="60"/>
      <c r="VSQ244" s="60"/>
      <c r="VSR244" s="60"/>
      <c r="VSS244" s="60"/>
      <c r="VST244" s="60"/>
      <c r="VSU244" s="60"/>
      <c r="VSV244" s="60"/>
      <c r="VSW244" s="60"/>
      <c r="VSX244" s="60"/>
      <c r="VSY244" s="60"/>
      <c r="VSZ244" s="60"/>
      <c r="VTA244" s="60"/>
      <c r="VTB244" s="60"/>
      <c r="VTC244" s="60"/>
      <c r="VTD244" s="60"/>
      <c r="VTE244" s="60"/>
      <c r="VTF244" s="60"/>
      <c r="VTG244" s="60"/>
      <c r="VTH244" s="60"/>
      <c r="VTI244" s="60"/>
      <c r="VTJ244" s="60"/>
      <c r="VTK244" s="60"/>
      <c r="VTL244" s="60"/>
      <c r="VTM244" s="60"/>
      <c r="VTN244" s="60"/>
      <c r="VTO244" s="60"/>
      <c r="VTP244" s="60"/>
      <c r="VTQ244" s="60"/>
      <c r="VTR244" s="60"/>
      <c r="VTS244" s="60"/>
      <c r="VTT244" s="60"/>
      <c r="VTU244" s="60"/>
      <c r="VTV244" s="60"/>
      <c r="VTW244" s="60"/>
      <c r="VTX244" s="60"/>
      <c r="VTY244" s="60"/>
      <c r="VTZ244" s="60"/>
      <c r="VUA244" s="60"/>
      <c r="VUB244" s="60"/>
      <c r="VUC244" s="60"/>
      <c r="VUD244" s="60"/>
      <c r="VUE244" s="60"/>
      <c r="VUF244" s="60"/>
      <c r="VUG244" s="60"/>
      <c r="VUH244" s="60"/>
      <c r="VUI244" s="60"/>
      <c r="VUJ244" s="60"/>
      <c r="VUK244" s="60"/>
      <c r="VUL244" s="60"/>
      <c r="VUM244" s="60"/>
      <c r="VUN244" s="60"/>
      <c r="VUO244" s="60"/>
      <c r="VUP244" s="60"/>
      <c r="VUQ244" s="60"/>
      <c r="VUR244" s="60"/>
      <c r="VUS244" s="60"/>
      <c r="VUT244" s="60"/>
      <c r="VUU244" s="60"/>
      <c r="VUV244" s="60"/>
      <c r="VUW244" s="60"/>
      <c r="VUX244" s="60"/>
      <c r="VUY244" s="60"/>
      <c r="VUZ244" s="60"/>
      <c r="VVA244" s="60"/>
      <c r="VVB244" s="60"/>
      <c r="VVC244" s="60"/>
      <c r="VVD244" s="60"/>
      <c r="VVE244" s="60"/>
      <c r="VVF244" s="60"/>
      <c r="VVG244" s="60"/>
      <c r="VVH244" s="60"/>
      <c r="VVI244" s="60"/>
      <c r="VVJ244" s="60"/>
      <c r="VVK244" s="60"/>
      <c r="VVL244" s="60"/>
      <c r="VVM244" s="60"/>
      <c r="VVN244" s="60"/>
      <c r="VVO244" s="60"/>
      <c r="VVP244" s="60"/>
      <c r="VVQ244" s="60"/>
      <c r="VVR244" s="60"/>
      <c r="VVS244" s="60"/>
      <c r="VVT244" s="60"/>
      <c r="VVU244" s="60"/>
      <c r="VVV244" s="60"/>
      <c r="VVW244" s="60"/>
      <c r="VVX244" s="60"/>
      <c r="VVY244" s="60"/>
      <c r="VVZ244" s="60"/>
      <c r="VWA244" s="60"/>
      <c r="VWB244" s="60"/>
      <c r="VWC244" s="60"/>
      <c r="VWD244" s="60"/>
      <c r="VWE244" s="60"/>
      <c r="VWF244" s="60"/>
      <c r="VWG244" s="60"/>
      <c r="VWH244" s="60"/>
      <c r="VWI244" s="60"/>
      <c r="VWJ244" s="60"/>
      <c r="VWK244" s="60"/>
      <c r="VWL244" s="60"/>
      <c r="VWM244" s="60"/>
      <c r="VWN244" s="60"/>
      <c r="VWO244" s="60"/>
      <c r="VWP244" s="60"/>
      <c r="VWQ244" s="60"/>
      <c r="VWR244" s="60"/>
      <c r="VWS244" s="60"/>
      <c r="VWT244" s="60"/>
      <c r="VWU244" s="60"/>
      <c r="VWV244" s="60"/>
      <c r="VWW244" s="60"/>
      <c r="VWX244" s="60"/>
      <c r="VWY244" s="60"/>
      <c r="VWZ244" s="60"/>
      <c r="VXA244" s="60"/>
      <c r="VXB244" s="60"/>
      <c r="VXC244" s="60"/>
      <c r="VXD244" s="60"/>
      <c r="VXE244" s="60"/>
      <c r="VXF244" s="60"/>
      <c r="VXG244" s="60"/>
      <c r="VXH244" s="60"/>
      <c r="VXI244" s="60"/>
      <c r="VXJ244" s="60"/>
      <c r="VXK244" s="60"/>
      <c r="VXL244" s="60"/>
      <c r="VXM244" s="60"/>
      <c r="VXN244" s="60"/>
      <c r="VXO244" s="60"/>
      <c r="VXP244" s="60"/>
      <c r="VXQ244" s="60"/>
      <c r="VXR244" s="60"/>
      <c r="VXS244" s="60"/>
      <c r="VXT244" s="60"/>
      <c r="VXU244" s="60"/>
      <c r="VXV244" s="60"/>
      <c r="VXW244" s="60"/>
      <c r="VXX244" s="60"/>
      <c r="VXY244" s="60"/>
      <c r="VXZ244" s="60"/>
      <c r="VYA244" s="60"/>
      <c r="VYB244" s="60"/>
      <c r="VYC244" s="60"/>
      <c r="VYD244" s="60"/>
      <c r="VYE244" s="60"/>
      <c r="VYF244" s="60"/>
      <c r="VYG244" s="60"/>
      <c r="VYH244" s="60"/>
      <c r="VYI244" s="60"/>
      <c r="VYJ244" s="60"/>
      <c r="VYK244" s="60"/>
      <c r="VYL244" s="60"/>
      <c r="VYM244" s="60"/>
      <c r="VYN244" s="60"/>
      <c r="VYO244" s="60"/>
      <c r="VYP244" s="60"/>
      <c r="VYQ244" s="60"/>
      <c r="VYR244" s="60"/>
      <c r="VYS244" s="60"/>
      <c r="VYT244" s="60"/>
      <c r="VYU244" s="60"/>
      <c r="VYV244" s="60"/>
      <c r="VYW244" s="60"/>
      <c r="VYX244" s="60"/>
      <c r="VYY244" s="60"/>
      <c r="VYZ244" s="60"/>
      <c r="VZA244" s="60"/>
      <c r="VZB244" s="60"/>
      <c r="VZC244" s="60"/>
      <c r="VZD244" s="60"/>
      <c r="VZE244" s="60"/>
      <c r="VZF244" s="60"/>
      <c r="VZG244" s="60"/>
      <c r="VZH244" s="60"/>
      <c r="VZI244" s="60"/>
      <c r="VZJ244" s="60"/>
      <c r="VZK244" s="60"/>
      <c r="VZL244" s="60"/>
      <c r="VZM244" s="60"/>
      <c r="VZN244" s="60"/>
      <c r="VZO244" s="60"/>
      <c r="VZP244" s="60"/>
      <c r="VZQ244" s="60"/>
      <c r="VZR244" s="60"/>
      <c r="VZS244" s="60"/>
      <c r="VZT244" s="60"/>
      <c r="VZU244" s="60"/>
      <c r="VZV244" s="60"/>
      <c r="VZW244" s="60"/>
      <c r="VZX244" s="60"/>
      <c r="VZY244" s="60"/>
      <c r="VZZ244" s="60"/>
      <c r="WAA244" s="60"/>
      <c r="WAB244" s="60"/>
      <c r="WAC244" s="60"/>
      <c r="WAD244" s="60"/>
      <c r="WAE244" s="60"/>
      <c r="WAF244" s="60"/>
      <c r="WAG244" s="60"/>
      <c r="WAH244" s="60"/>
      <c r="WAI244" s="60"/>
      <c r="WAJ244" s="60"/>
      <c r="WAK244" s="60"/>
      <c r="WAL244" s="60"/>
      <c r="WAM244" s="60"/>
      <c r="WAN244" s="60"/>
      <c r="WAO244" s="60"/>
      <c r="WAP244" s="60"/>
      <c r="WAQ244" s="60"/>
      <c r="WAR244" s="60"/>
      <c r="WAS244" s="60"/>
      <c r="WAT244" s="60"/>
      <c r="WAU244" s="60"/>
      <c r="WAV244" s="60"/>
      <c r="WAW244" s="60"/>
      <c r="WAX244" s="60"/>
      <c r="WAY244" s="60"/>
      <c r="WAZ244" s="60"/>
      <c r="WBA244" s="60"/>
      <c r="WBB244" s="60"/>
      <c r="WBC244" s="60"/>
      <c r="WBD244" s="60"/>
      <c r="WBE244" s="60"/>
      <c r="WBF244" s="60"/>
      <c r="WBG244" s="60"/>
      <c r="WBH244" s="60"/>
      <c r="WBI244" s="60"/>
      <c r="WBJ244" s="60"/>
      <c r="WBK244" s="60"/>
      <c r="WBL244" s="60"/>
      <c r="WBM244" s="60"/>
      <c r="WBN244" s="60"/>
      <c r="WBO244" s="60"/>
      <c r="WBP244" s="60"/>
      <c r="WBQ244" s="60"/>
      <c r="WBR244" s="60"/>
      <c r="WBS244" s="60"/>
      <c r="WBT244" s="60"/>
      <c r="WBU244" s="60"/>
      <c r="WBV244" s="60"/>
      <c r="WBW244" s="60"/>
      <c r="WBX244" s="60"/>
      <c r="WBY244" s="60"/>
      <c r="WBZ244" s="60"/>
      <c r="WCA244" s="60"/>
      <c r="WCB244" s="60"/>
      <c r="WCC244" s="60"/>
      <c r="WCD244" s="60"/>
      <c r="WCE244" s="60"/>
      <c r="WCF244" s="60"/>
      <c r="WCG244" s="60"/>
      <c r="WCH244" s="60"/>
      <c r="WCI244" s="60"/>
      <c r="WCJ244" s="60"/>
      <c r="WCK244" s="60"/>
      <c r="WCL244" s="60"/>
      <c r="WCM244" s="60"/>
      <c r="WCN244" s="60"/>
      <c r="WCO244" s="60"/>
      <c r="WCP244" s="60"/>
      <c r="WCQ244" s="60"/>
      <c r="WCR244" s="60"/>
      <c r="WCS244" s="60"/>
      <c r="WCT244" s="60"/>
      <c r="WCU244" s="60"/>
      <c r="WCV244" s="60"/>
      <c r="WCW244" s="60"/>
      <c r="WCX244" s="60"/>
      <c r="WCY244" s="60"/>
      <c r="WCZ244" s="60"/>
      <c r="WDA244" s="60"/>
      <c r="WDB244" s="60"/>
      <c r="WDC244" s="60"/>
      <c r="WDD244" s="60"/>
      <c r="WDE244" s="60"/>
      <c r="WDF244" s="60"/>
      <c r="WDG244" s="60"/>
      <c r="WDH244" s="60"/>
      <c r="WDI244" s="60"/>
      <c r="WDJ244" s="60"/>
      <c r="WDK244" s="60"/>
      <c r="WDL244" s="60"/>
      <c r="WDM244" s="60"/>
      <c r="WDN244" s="60"/>
      <c r="WDO244" s="60"/>
      <c r="WDP244" s="60"/>
      <c r="WDQ244" s="60"/>
      <c r="WDR244" s="60"/>
      <c r="WDS244" s="60"/>
      <c r="WDT244" s="60"/>
      <c r="WDU244" s="60"/>
      <c r="WDV244" s="60"/>
      <c r="WDW244" s="60"/>
      <c r="WDX244" s="60"/>
      <c r="WDY244" s="60"/>
      <c r="WDZ244" s="60"/>
      <c r="WEA244" s="60"/>
      <c r="WEB244" s="60"/>
      <c r="WEC244" s="60"/>
      <c r="WED244" s="60"/>
      <c r="WEE244" s="60"/>
      <c r="WEF244" s="60"/>
      <c r="WEG244" s="60"/>
      <c r="WEH244" s="60"/>
      <c r="WEI244" s="60"/>
      <c r="WEJ244" s="60"/>
      <c r="WEK244" s="60"/>
      <c r="WEL244" s="60"/>
      <c r="WEM244" s="60"/>
      <c r="WEN244" s="60"/>
      <c r="WEO244" s="60"/>
      <c r="WEP244" s="60"/>
      <c r="WEQ244" s="60"/>
      <c r="WER244" s="60"/>
      <c r="WES244" s="60"/>
      <c r="WET244" s="60"/>
      <c r="WEU244" s="60"/>
      <c r="WEV244" s="60"/>
      <c r="WEW244" s="60"/>
      <c r="WEX244" s="60"/>
      <c r="WEY244" s="60"/>
      <c r="WEZ244" s="60"/>
      <c r="WFA244" s="60"/>
      <c r="WFB244" s="60"/>
      <c r="WFC244" s="60"/>
      <c r="WFD244" s="60"/>
      <c r="WFE244" s="60"/>
      <c r="WFF244" s="60"/>
      <c r="WFG244" s="60"/>
      <c r="WFH244" s="60"/>
      <c r="WFI244" s="60"/>
      <c r="WFJ244" s="60"/>
      <c r="WFK244" s="60"/>
      <c r="WFL244" s="60"/>
      <c r="WFM244" s="60"/>
      <c r="WFN244" s="60"/>
      <c r="WFO244" s="60"/>
      <c r="WFP244" s="60"/>
      <c r="WFQ244" s="60"/>
      <c r="WFR244" s="60"/>
      <c r="WFS244" s="60"/>
      <c r="WFT244" s="60"/>
      <c r="WFU244" s="60"/>
      <c r="WFV244" s="60"/>
      <c r="WFW244" s="60"/>
      <c r="WFX244" s="60"/>
      <c r="WFY244" s="60"/>
      <c r="WFZ244" s="60"/>
      <c r="WGA244" s="60"/>
      <c r="WGB244" s="60"/>
      <c r="WGC244" s="60"/>
      <c r="WGD244" s="60"/>
      <c r="WGE244" s="60"/>
      <c r="WGF244" s="60"/>
      <c r="WGG244" s="60"/>
      <c r="WGH244" s="60"/>
      <c r="WGI244" s="60"/>
      <c r="WGJ244" s="60"/>
      <c r="WGK244" s="60"/>
      <c r="WGL244" s="60"/>
      <c r="WGM244" s="60"/>
      <c r="WGN244" s="60"/>
      <c r="WGO244" s="60"/>
      <c r="WGP244" s="60"/>
      <c r="WGQ244" s="60"/>
      <c r="WGR244" s="60"/>
      <c r="WGS244" s="60"/>
      <c r="WGT244" s="60"/>
      <c r="WGU244" s="60"/>
      <c r="WGV244" s="60"/>
      <c r="WGW244" s="60"/>
      <c r="WGX244" s="60"/>
      <c r="WGY244" s="60"/>
      <c r="WGZ244" s="60"/>
      <c r="WHA244" s="60"/>
      <c r="WHB244" s="60"/>
      <c r="WHC244" s="60"/>
      <c r="WHD244" s="60"/>
      <c r="WHE244" s="60"/>
      <c r="WHF244" s="60"/>
      <c r="WHG244" s="60"/>
      <c r="WHH244" s="60"/>
      <c r="WHI244" s="60"/>
      <c r="WHJ244" s="60"/>
      <c r="WHK244" s="60"/>
      <c r="WHL244" s="60"/>
      <c r="WHM244" s="60"/>
      <c r="WHN244" s="60"/>
      <c r="WHO244" s="60"/>
      <c r="WHP244" s="60"/>
      <c r="WHQ244" s="60"/>
      <c r="WHR244" s="60"/>
      <c r="WHS244" s="60"/>
      <c r="WHT244" s="60"/>
      <c r="WHU244" s="60"/>
      <c r="WHV244" s="60"/>
      <c r="WHW244" s="60"/>
      <c r="WHX244" s="60"/>
      <c r="WHY244" s="60"/>
      <c r="WHZ244" s="60"/>
      <c r="WIA244" s="60"/>
      <c r="WIB244" s="60"/>
      <c r="WIC244" s="60"/>
      <c r="WID244" s="60"/>
      <c r="WIE244" s="60"/>
      <c r="WIF244" s="60"/>
      <c r="WIG244" s="60"/>
      <c r="WIH244" s="60"/>
      <c r="WII244" s="60"/>
      <c r="WIJ244" s="60"/>
      <c r="WIK244" s="60"/>
      <c r="WIL244" s="60"/>
      <c r="WIM244" s="60"/>
      <c r="WIN244" s="60"/>
      <c r="WIO244" s="60"/>
      <c r="WIP244" s="60"/>
      <c r="WIQ244" s="60"/>
      <c r="WIR244" s="60"/>
      <c r="WIS244" s="60"/>
      <c r="WIT244" s="60"/>
      <c r="WIU244" s="60"/>
      <c r="WIV244" s="60"/>
      <c r="WIW244" s="60"/>
      <c r="WIX244" s="60"/>
      <c r="WIY244" s="60"/>
      <c r="WIZ244" s="60"/>
      <c r="WJA244" s="60"/>
      <c r="WJB244" s="60"/>
      <c r="WJC244" s="60"/>
      <c r="WJD244" s="60"/>
      <c r="WJE244" s="60"/>
      <c r="WJF244" s="60"/>
      <c r="WJG244" s="60"/>
      <c r="WJH244" s="60"/>
      <c r="WJI244" s="60"/>
      <c r="WJJ244" s="60"/>
      <c r="WJK244" s="60"/>
      <c r="WJL244" s="60"/>
      <c r="WJM244" s="60"/>
      <c r="WJN244" s="60"/>
      <c r="WJO244" s="60"/>
      <c r="WJP244" s="60"/>
      <c r="WJQ244" s="60"/>
      <c r="WJR244" s="60"/>
      <c r="WJS244" s="60"/>
      <c r="WJT244" s="60"/>
      <c r="WJU244" s="60"/>
      <c r="WJV244" s="60"/>
      <c r="WJW244" s="60"/>
      <c r="WJX244" s="60"/>
      <c r="WJY244" s="60"/>
      <c r="WJZ244" s="60"/>
      <c r="WKA244" s="60"/>
      <c r="WKB244" s="60"/>
      <c r="WKC244" s="60"/>
      <c r="WKD244" s="60"/>
      <c r="WKE244" s="60"/>
      <c r="WKF244" s="60"/>
      <c r="WKG244" s="60"/>
      <c r="WKH244" s="60"/>
      <c r="WKI244" s="60"/>
      <c r="WKJ244" s="60"/>
      <c r="WKK244" s="60"/>
      <c r="WKL244" s="60"/>
      <c r="WKM244" s="60"/>
      <c r="WKN244" s="60"/>
      <c r="WKO244" s="60"/>
      <c r="WKP244" s="60"/>
      <c r="WKQ244" s="60"/>
      <c r="WKR244" s="60"/>
      <c r="WKS244" s="60"/>
      <c r="WKT244" s="60"/>
      <c r="WKU244" s="60"/>
      <c r="WKV244" s="60"/>
      <c r="WKW244" s="60"/>
      <c r="WKX244" s="60"/>
      <c r="WKY244" s="60"/>
      <c r="WKZ244" s="60"/>
      <c r="WLA244" s="60"/>
      <c r="WLB244" s="60"/>
      <c r="WLC244" s="60"/>
      <c r="WLD244" s="60"/>
      <c r="WLE244" s="60"/>
      <c r="WLF244" s="60"/>
      <c r="WLG244" s="60"/>
      <c r="WLH244" s="60"/>
      <c r="WLI244" s="60"/>
      <c r="WLJ244" s="60"/>
      <c r="WLK244" s="60"/>
      <c r="WLL244" s="60"/>
      <c r="WLM244" s="60"/>
      <c r="WLN244" s="60"/>
      <c r="WLO244" s="60"/>
      <c r="WLP244" s="60"/>
      <c r="WLQ244" s="60"/>
      <c r="WLR244" s="60"/>
      <c r="WLS244" s="60"/>
      <c r="WLT244" s="60"/>
      <c r="WLU244" s="60"/>
      <c r="WLV244" s="60"/>
      <c r="WLW244" s="60"/>
      <c r="WLX244" s="60"/>
      <c r="WLY244" s="60"/>
      <c r="WLZ244" s="60"/>
      <c r="WMA244" s="60"/>
      <c r="WMB244" s="60"/>
      <c r="WMC244" s="60"/>
      <c r="WMD244" s="60"/>
      <c r="WME244" s="60"/>
      <c r="WMF244" s="60"/>
      <c r="WMG244" s="60"/>
      <c r="WMH244" s="60"/>
      <c r="WMI244" s="60"/>
      <c r="WMJ244" s="60"/>
      <c r="WMK244" s="60"/>
      <c r="WML244" s="60"/>
      <c r="WMM244" s="60"/>
      <c r="WMN244" s="60"/>
      <c r="WMO244" s="60"/>
      <c r="WMP244" s="60"/>
      <c r="WMQ244" s="60"/>
      <c r="WMR244" s="60"/>
      <c r="WMS244" s="60"/>
      <c r="WMT244" s="60"/>
      <c r="WMU244" s="60"/>
      <c r="WMV244" s="60"/>
      <c r="WMW244" s="60"/>
      <c r="WMX244" s="60"/>
      <c r="WMY244" s="60"/>
      <c r="WMZ244" s="60"/>
      <c r="WNA244" s="60"/>
      <c r="WNB244" s="60"/>
      <c r="WNC244" s="60"/>
      <c r="WND244" s="60"/>
      <c r="WNE244" s="60"/>
      <c r="WNF244" s="60"/>
      <c r="WNG244" s="60"/>
      <c r="WNH244" s="60"/>
      <c r="WNI244" s="60"/>
      <c r="WNJ244" s="60"/>
      <c r="WNK244" s="60"/>
      <c r="WNL244" s="60"/>
      <c r="WNM244" s="60"/>
      <c r="WNN244" s="60"/>
      <c r="WNO244" s="60"/>
      <c r="WNP244" s="60"/>
      <c r="WNQ244" s="60"/>
      <c r="WNR244" s="60"/>
      <c r="WNS244" s="60"/>
      <c r="WNT244" s="60"/>
      <c r="WNU244" s="60"/>
      <c r="WNV244" s="60"/>
      <c r="WNW244" s="60"/>
      <c r="WNX244" s="60"/>
      <c r="WNY244" s="60"/>
      <c r="WNZ244" s="60"/>
      <c r="WOA244" s="60"/>
      <c r="WOB244" s="60"/>
      <c r="WOC244" s="60"/>
      <c r="WOD244" s="60"/>
      <c r="WOE244" s="60"/>
      <c r="WOF244" s="60"/>
      <c r="WOG244" s="60"/>
      <c r="WOH244" s="60"/>
      <c r="WOI244" s="60"/>
      <c r="WOJ244" s="60"/>
      <c r="WOK244" s="60"/>
      <c r="WOL244" s="60"/>
      <c r="WOM244" s="60"/>
      <c r="WON244" s="60"/>
      <c r="WOO244" s="60"/>
      <c r="WOP244" s="60"/>
      <c r="WOQ244" s="60"/>
      <c r="WOR244" s="60"/>
      <c r="WOS244" s="60"/>
      <c r="WOT244" s="60"/>
      <c r="WOU244" s="60"/>
      <c r="WOV244" s="60"/>
      <c r="WOW244" s="60"/>
      <c r="WOX244" s="60"/>
      <c r="WOY244" s="60"/>
      <c r="WOZ244" s="60"/>
      <c r="WPA244" s="60"/>
      <c r="WPB244" s="60"/>
      <c r="WPC244" s="60"/>
      <c r="WPD244" s="60"/>
      <c r="WPE244" s="60"/>
      <c r="WPF244" s="60"/>
      <c r="WPG244" s="60"/>
      <c r="WPH244" s="60"/>
      <c r="WPI244" s="60"/>
      <c r="WPJ244" s="60"/>
      <c r="WPK244" s="60"/>
      <c r="WPL244" s="60"/>
      <c r="WPM244" s="60"/>
      <c r="WPN244" s="60"/>
      <c r="WPO244" s="60"/>
      <c r="WPP244" s="60"/>
      <c r="WPQ244" s="60"/>
      <c r="WPR244" s="60"/>
      <c r="WPS244" s="60"/>
      <c r="WPT244" s="60"/>
      <c r="WPU244" s="60"/>
      <c r="WPV244" s="60"/>
      <c r="WPW244" s="60"/>
      <c r="WPX244" s="60"/>
      <c r="WPY244" s="60"/>
      <c r="WPZ244" s="60"/>
      <c r="WQA244" s="60"/>
      <c r="WQB244" s="60"/>
      <c r="WQC244" s="60"/>
      <c r="WQD244" s="60"/>
      <c r="WQE244" s="60"/>
      <c r="WQF244" s="60"/>
      <c r="WQG244" s="60"/>
      <c r="WQH244" s="60"/>
      <c r="WQI244" s="60"/>
      <c r="WQJ244" s="60"/>
      <c r="WQK244" s="60"/>
      <c r="WQL244" s="60"/>
      <c r="WQM244" s="60"/>
      <c r="WQN244" s="60"/>
      <c r="WQO244" s="60"/>
      <c r="WQP244" s="60"/>
      <c r="WQQ244" s="60"/>
      <c r="WQR244" s="60"/>
      <c r="WQS244" s="60"/>
      <c r="WQT244" s="60"/>
      <c r="WQU244" s="60"/>
      <c r="WQV244" s="60"/>
      <c r="WQW244" s="60"/>
      <c r="WQX244" s="60"/>
      <c r="WQY244" s="60"/>
      <c r="WQZ244" s="60"/>
      <c r="WRA244" s="60"/>
      <c r="WRB244" s="60"/>
      <c r="WRC244" s="60"/>
      <c r="WRD244" s="60"/>
      <c r="WRE244" s="60"/>
      <c r="WRF244" s="60"/>
      <c r="WRG244" s="60"/>
      <c r="WRH244" s="60"/>
      <c r="WRI244" s="60"/>
      <c r="WRJ244" s="60"/>
      <c r="WRK244" s="60"/>
      <c r="WRL244" s="60"/>
      <c r="WRM244" s="60"/>
      <c r="WRN244" s="60"/>
      <c r="WRO244" s="60"/>
      <c r="WRP244" s="60"/>
      <c r="WRQ244" s="60"/>
      <c r="WRR244" s="60"/>
      <c r="WRS244" s="60"/>
      <c r="WRT244" s="60"/>
      <c r="WRU244" s="60"/>
      <c r="WRV244" s="60"/>
      <c r="WRW244" s="60"/>
      <c r="WRX244" s="60"/>
      <c r="WRY244" s="60"/>
      <c r="WRZ244" s="60"/>
      <c r="WSA244" s="60"/>
      <c r="WSB244" s="60"/>
      <c r="WSC244" s="60"/>
      <c r="WSD244" s="60"/>
      <c r="WSE244" s="60"/>
      <c r="WSF244" s="60"/>
      <c r="WSG244" s="60"/>
      <c r="WSH244" s="60"/>
      <c r="WSI244" s="60"/>
      <c r="WSJ244" s="60"/>
      <c r="WSK244" s="60"/>
      <c r="WSL244" s="60"/>
      <c r="WSM244" s="60"/>
      <c r="WSN244" s="60"/>
      <c r="WSO244" s="60"/>
      <c r="WSP244" s="60"/>
      <c r="WSQ244" s="60"/>
      <c r="WSR244" s="60"/>
      <c r="WSS244" s="60"/>
      <c r="WST244" s="60"/>
      <c r="WSU244" s="60"/>
      <c r="WSV244" s="60"/>
      <c r="WSW244" s="60"/>
      <c r="WSX244" s="60"/>
      <c r="WSY244" s="60"/>
      <c r="WSZ244" s="60"/>
      <c r="WTA244" s="60"/>
      <c r="WTB244" s="60"/>
      <c r="WTC244" s="60"/>
      <c r="WTD244" s="60"/>
      <c r="WTE244" s="60"/>
      <c r="WTF244" s="60"/>
      <c r="WTG244" s="60"/>
      <c r="WTH244" s="60"/>
      <c r="WTI244" s="60"/>
      <c r="WTJ244" s="60"/>
      <c r="WTK244" s="60"/>
      <c r="WTL244" s="60"/>
      <c r="WTM244" s="60"/>
      <c r="WTN244" s="60"/>
      <c r="WTO244" s="60"/>
      <c r="WTP244" s="60"/>
      <c r="WTQ244" s="60"/>
      <c r="WTR244" s="60"/>
      <c r="WTS244" s="60"/>
      <c r="WTT244" s="60"/>
      <c r="WTU244" s="60"/>
      <c r="WTV244" s="60"/>
      <c r="WTW244" s="60"/>
      <c r="WTX244" s="60"/>
      <c r="WTY244" s="60"/>
      <c r="WTZ244" s="60"/>
      <c r="WUA244" s="60"/>
      <c r="WUB244" s="60"/>
      <c r="WUC244" s="60"/>
      <c r="WUD244" s="60"/>
      <c r="WUE244" s="60"/>
      <c r="WUF244" s="60"/>
      <c r="WUG244" s="60"/>
      <c r="WUH244" s="60"/>
      <c r="WUI244" s="60"/>
      <c r="WUJ244" s="60"/>
      <c r="WUK244" s="60"/>
      <c r="WUL244" s="60"/>
      <c r="WUM244" s="60"/>
      <c r="WUN244" s="60"/>
      <c r="WUO244" s="60"/>
      <c r="WUP244" s="60"/>
      <c r="WUQ244" s="60"/>
      <c r="WUR244" s="60"/>
      <c r="WUS244" s="60"/>
      <c r="WUT244" s="60"/>
      <c r="WUU244" s="60"/>
      <c r="WUV244" s="60"/>
      <c r="WUW244" s="60"/>
      <c r="WUX244" s="60"/>
      <c r="WUY244" s="60"/>
      <c r="WUZ244" s="60"/>
      <c r="WVA244" s="60"/>
      <c r="WVB244" s="60"/>
      <c r="WVC244" s="60"/>
      <c r="WVD244" s="60"/>
      <c r="WVE244" s="60"/>
      <c r="WVF244" s="60"/>
      <c r="WVG244" s="60"/>
      <c r="WVH244" s="60"/>
      <c r="WVI244" s="60"/>
      <c r="WVJ244" s="60"/>
      <c r="WVK244" s="60"/>
      <c r="WVL244" s="60"/>
      <c r="WVM244" s="60"/>
      <c r="WVN244" s="60"/>
      <c r="WVO244" s="60"/>
      <c r="WVP244" s="60"/>
      <c r="WVQ244" s="60"/>
      <c r="WVR244" s="60"/>
      <c r="WVS244" s="60"/>
      <c r="WVT244" s="60"/>
      <c r="WVU244" s="60"/>
      <c r="WVV244" s="60"/>
      <c r="WVW244" s="60"/>
      <c r="WVX244" s="60"/>
      <c r="WVY244" s="60"/>
      <c r="WVZ244" s="60"/>
      <c r="WWA244" s="60"/>
      <c r="WWB244" s="60"/>
      <c r="WWC244" s="60"/>
      <c r="WWD244" s="60"/>
      <c r="WWE244" s="60"/>
      <c r="WWF244" s="60"/>
      <c r="WWG244" s="60"/>
      <c r="WWH244" s="60"/>
      <c r="WWI244" s="60"/>
      <c r="WWJ244" s="60"/>
      <c r="WWK244" s="60"/>
      <c r="WWL244" s="60"/>
      <c r="WWM244" s="60"/>
      <c r="WWN244" s="60"/>
      <c r="WWO244" s="60"/>
      <c r="WWP244" s="60"/>
      <c r="WWQ244" s="60"/>
      <c r="WWR244" s="60"/>
      <c r="WWS244" s="60"/>
      <c r="WWT244" s="60"/>
      <c r="WWU244" s="60"/>
      <c r="WWV244" s="60"/>
      <c r="WWW244" s="60"/>
      <c r="WWX244" s="60"/>
      <c r="WWY244" s="60"/>
      <c r="WWZ244" s="60"/>
      <c r="WXA244" s="60"/>
      <c r="WXB244" s="60"/>
      <c r="WXC244" s="60"/>
      <c r="WXD244" s="60"/>
      <c r="WXE244" s="60"/>
      <c r="WXF244" s="60"/>
      <c r="WXG244" s="60"/>
      <c r="WXH244" s="60"/>
      <c r="WXI244" s="60"/>
      <c r="WXJ244" s="60"/>
      <c r="WXK244" s="60"/>
      <c r="WXL244" s="60"/>
      <c r="WXM244" s="60"/>
      <c r="WXN244" s="60"/>
      <c r="WXO244" s="60"/>
      <c r="WXP244" s="60"/>
      <c r="WXQ244" s="60"/>
      <c r="WXR244" s="60"/>
      <c r="WXS244" s="60"/>
      <c r="WXT244" s="60"/>
      <c r="WXU244" s="60"/>
      <c r="WXV244" s="60"/>
      <c r="WXW244" s="60"/>
      <c r="WXX244" s="60"/>
      <c r="WXY244" s="60"/>
      <c r="WXZ244" s="60"/>
      <c r="WYA244" s="60"/>
      <c r="WYB244" s="60"/>
      <c r="WYC244" s="60"/>
      <c r="WYD244" s="60"/>
      <c r="WYE244" s="60"/>
      <c r="WYF244" s="60"/>
      <c r="WYG244" s="60"/>
      <c r="WYH244" s="60"/>
      <c r="WYI244" s="60"/>
      <c r="WYJ244" s="60"/>
      <c r="WYK244" s="60"/>
      <c r="WYL244" s="60"/>
      <c r="WYM244" s="60"/>
      <c r="WYN244" s="60"/>
      <c r="WYO244" s="60"/>
      <c r="WYP244" s="60"/>
      <c r="WYQ244" s="60"/>
      <c r="WYR244" s="60"/>
      <c r="WYS244" s="60"/>
      <c r="WYT244" s="60"/>
      <c r="WYU244" s="60"/>
      <c r="WYV244" s="60"/>
      <c r="WYW244" s="60"/>
      <c r="WYX244" s="60"/>
      <c r="WYY244" s="60"/>
      <c r="WYZ244" s="60"/>
      <c r="WZA244" s="60"/>
      <c r="WZB244" s="60"/>
      <c r="WZC244" s="60"/>
      <c r="WZD244" s="60"/>
      <c r="WZE244" s="60"/>
      <c r="WZF244" s="60"/>
      <c r="WZG244" s="60"/>
      <c r="WZH244" s="60"/>
      <c r="WZI244" s="60"/>
      <c r="WZJ244" s="60"/>
      <c r="WZK244" s="60"/>
      <c r="WZL244" s="60"/>
      <c r="WZM244" s="60"/>
      <c r="WZN244" s="60"/>
      <c r="WZO244" s="60"/>
      <c r="WZP244" s="60"/>
      <c r="WZQ244" s="60"/>
      <c r="WZR244" s="60"/>
      <c r="WZS244" s="60"/>
      <c r="WZT244" s="60"/>
      <c r="WZU244" s="60"/>
      <c r="WZV244" s="60"/>
      <c r="WZW244" s="60"/>
      <c r="WZX244" s="60"/>
      <c r="WZY244" s="60"/>
      <c r="WZZ244" s="60"/>
      <c r="XAA244" s="60"/>
      <c r="XAB244" s="60"/>
      <c r="XAC244" s="60"/>
      <c r="XAD244" s="60"/>
      <c r="XAE244" s="60"/>
      <c r="XAF244" s="60"/>
      <c r="XAG244" s="60"/>
      <c r="XAH244" s="60"/>
      <c r="XAI244" s="60"/>
      <c r="XAJ244" s="60"/>
      <c r="XAK244" s="60"/>
      <c r="XAL244" s="60"/>
      <c r="XAM244" s="60"/>
      <c r="XAN244" s="60"/>
      <c r="XAO244" s="60"/>
      <c r="XAP244" s="60"/>
      <c r="XAQ244" s="60"/>
      <c r="XAR244" s="60"/>
      <c r="XAS244" s="60"/>
      <c r="XAT244" s="60"/>
      <c r="XAU244" s="60"/>
      <c r="XAV244" s="60"/>
      <c r="XAW244" s="60"/>
      <c r="XAX244" s="60"/>
      <c r="XAY244" s="60"/>
      <c r="XAZ244" s="60"/>
      <c r="XBA244" s="60"/>
      <c r="XBB244" s="60"/>
      <c r="XBC244" s="60"/>
      <c r="XBD244" s="60"/>
      <c r="XBE244" s="60"/>
      <c r="XBF244" s="60"/>
      <c r="XBG244" s="60"/>
      <c r="XBH244" s="60"/>
      <c r="XBI244" s="60"/>
      <c r="XBJ244" s="60"/>
      <c r="XBK244" s="60"/>
      <c r="XBL244" s="60"/>
      <c r="XBM244" s="60"/>
      <c r="XBN244" s="60"/>
      <c r="XBO244" s="60"/>
      <c r="XBP244" s="60"/>
      <c r="XBQ244" s="60"/>
      <c r="XBR244" s="60"/>
      <c r="XBS244" s="60"/>
      <c r="XBT244" s="60"/>
      <c r="XBU244" s="60"/>
      <c r="XBV244" s="60"/>
      <c r="XBW244" s="60"/>
      <c r="XBX244" s="60"/>
      <c r="XBY244" s="60"/>
      <c r="XBZ244" s="60"/>
      <c r="XCA244" s="60"/>
      <c r="XCB244" s="60"/>
      <c r="XCC244" s="60"/>
      <c r="XCD244" s="60"/>
      <c r="XCE244" s="60"/>
      <c r="XCF244" s="60"/>
      <c r="XCG244" s="60"/>
      <c r="XCH244" s="60"/>
      <c r="XCI244" s="60"/>
      <c r="XCJ244" s="60"/>
      <c r="XCK244" s="60"/>
      <c r="XCL244" s="60"/>
      <c r="XCM244" s="60"/>
      <c r="XCN244" s="60"/>
      <c r="XCO244" s="60"/>
      <c r="XCP244" s="60"/>
      <c r="XCQ244" s="60"/>
      <c r="XCR244" s="60"/>
      <c r="XCS244" s="60"/>
      <c r="XCT244" s="60"/>
      <c r="XCU244" s="60"/>
      <c r="XCV244" s="60"/>
      <c r="XCW244" s="60"/>
      <c r="XCX244" s="60"/>
      <c r="XCY244" s="60"/>
      <c r="XCZ244" s="60"/>
      <c r="XDA244" s="60"/>
      <c r="XDB244" s="60"/>
      <c r="XDC244" s="60"/>
      <c r="XDD244" s="60"/>
      <c r="XDE244" s="60"/>
      <c r="XDF244" s="60"/>
      <c r="XDG244" s="60"/>
      <c r="XDH244" s="60"/>
      <c r="XDI244" s="60"/>
    </row>
    <row r="245" spans="2:16337" s="3" customFormat="1" x14ac:dyDescent="0.25">
      <c r="H245" s="24"/>
      <c r="I245" s="24"/>
      <c r="J245" s="24"/>
      <c r="K245" s="24"/>
      <c r="L245" s="24"/>
      <c r="P245" s="128"/>
      <c r="Q245" s="128"/>
      <c r="R245" s="128"/>
      <c r="S245" s="128"/>
      <c r="T245" s="128"/>
      <c r="U245" s="128"/>
      <c r="V245" s="128"/>
      <c r="W245" s="128"/>
      <c r="X245" s="128"/>
      <c r="Y245" s="128"/>
      <c r="Z245" s="128"/>
      <c r="AA245" s="128"/>
      <c r="AB245" s="128"/>
      <c r="AC245" s="128"/>
      <c r="AD245" s="128"/>
      <c r="AE245" s="128"/>
      <c r="AF245" s="128"/>
      <c r="AG245" s="128"/>
      <c r="AH245" s="128"/>
      <c r="AI245" s="128"/>
      <c r="AJ245" s="128"/>
      <c r="AK245" s="128"/>
      <c r="AL245" s="128"/>
      <c r="AM245" s="128"/>
      <c r="AN245" s="128"/>
      <c r="AO245" s="128"/>
      <c r="AP245" s="128"/>
      <c r="AQ245" s="128"/>
      <c r="AR245" s="128"/>
      <c r="AS245" s="128"/>
      <c r="AT245" s="128"/>
      <c r="AU245" s="128"/>
      <c r="AV245" s="128"/>
      <c r="AW245" s="128"/>
      <c r="AX245" s="128"/>
      <c r="AY245" s="128"/>
      <c r="AZ245" s="128"/>
      <c r="BA245" s="128"/>
      <c r="BB245" s="128"/>
      <c r="BC245" s="128"/>
      <c r="BD245" s="128"/>
      <c r="BE245" s="128"/>
      <c r="BF245" s="128"/>
      <c r="BG245" s="128"/>
      <c r="BH245" s="128"/>
      <c r="BI245" s="128"/>
      <c r="BJ245" s="128"/>
      <c r="BK245" s="128"/>
      <c r="BL245" s="128"/>
      <c r="BM245" s="128"/>
      <c r="BN245" s="128"/>
      <c r="BO245" s="128"/>
      <c r="BP245" s="128"/>
      <c r="BQ245" s="128"/>
      <c r="BR245" s="128"/>
      <c r="BS245" s="128"/>
      <c r="BT245" s="128"/>
      <c r="BU245" s="128"/>
      <c r="BV245" s="128"/>
      <c r="BW245" s="128"/>
      <c r="BX245" s="128"/>
      <c r="BY245" s="128"/>
      <c r="BZ245" s="128"/>
      <c r="CA245" s="128"/>
      <c r="CB245" s="128"/>
      <c r="CC245" s="128"/>
      <c r="CD245" s="128"/>
      <c r="CE245" s="128"/>
      <c r="CF245" s="128"/>
      <c r="CG245" s="128"/>
      <c r="CH245" s="128"/>
      <c r="CI245" s="128"/>
      <c r="CJ245" s="128"/>
      <c r="CK245" s="128"/>
      <c r="CL245" s="128"/>
      <c r="CM245" s="128"/>
      <c r="CN245" s="128"/>
      <c r="CO245" s="128"/>
      <c r="CP245" s="128"/>
      <c r="CQ245" s="128"/>
      <c r="CR245" s="128"/>
      <c r="CS245" s="128"/>
      <c r="CT245" s="128"/>
      <c r="CU245" s="128"/>
      <c r="CV245" s="128"/>
      <c r="CW245" s="128"/>
      <c r="CX245" s="128"/>
      <c r="CY245" s="128"/>
      <c r="CZ245" s="128"/>
      <c r="DA245" s="128"/>
      <c r="DB245" s="128"/>
      <c r="DC245" s="128"/>
      <c r="DD245" s="128"/>
      <c r="DE245" s="128"/>
      <c r="DF245" s="128"/>
      <c r="DG245" s="128"/>
      <c r="DH245" s="128"/>
      <c r="DI245" s="128"/>
      <c r="DJ245" s="128"/>
      <c r="DK245" s="128"/>
      <c r="DL245" s="128"/>
      <c r="DM245" s="128"/>
      <c r="DN245" s="128"/>
      <c r="DO245" s="128"/>
      <c r="DP245" s="128"/>
      <c r="DQ245" s="128"/>
      <c r="DR245" s="128"/>
      <c r="DS245" s="128"/>
      <c r="DT245" s="128"/>
      <c r="DU245" s="128"/>
      <c r="DV245" s="128"/>
      <c r="DW245" s="128"/>
      <c r="DX245" s="128"/>
      <c r="DY245" s="128"/>
      <c r="DZ245" s="128"/>
      <c r="EA245" s="128"/>
      <c r="EB245" s="128"/>
      <c r="EC245" s="128"/>
      <c r="ED245" s="128"/>
      <c r="EE245" s="128"/>
      <c r="EF245" s="128"/>
      <c r="EG245" s="128"/>
      <c r="EH245" s="128"/>
      <c r="EI245" s="128"/>
      <c r="EJ245" s="128"/>
      <c r="EK245" s="128"/>
      <c r="EL245" s="128"/>
      <c r="EM245" s="128"/>
      <c r="EN245" s="128"/>
      <c r="EO245" s="128"/>
      <c r="EP245" s="128"/>
      <c r="EQ245" s="128"/>
      <c r="ER245" s="128"/>
      <c r="ES245" s="128"/>
      <c r="ET245" s="128"/>
      <c r="EU245" s="128"/>
      <c r="EV245" s="128"/>
      <c r="EW245" s="128"/>
      <c r="EX245" s="128"/>
      <c r="EY245" s="128"/>
      <c r="EZ245" s="128"/>
      <c r="FA245" s="128"/>
      <c r="FB245" s="128"/>
      <c r="FC245" s="128"/>
      <c r="FD245" s="128"/>
      <c r="FE245" s="128"/>
      <c r="FF245" s="128"/>
      <c r="FG245" s="128"/>
      <c r="FH245" s="128"/>
      <c r="FI245" s="128"/>
      <c r="FJ245" s="128"/>
      <c r="FK245" s="128"/>
      <c r="FL245" s="128"/>
      <c r="FM245" s="128"/>
      <c r="FN245" s="128"/>
      <c r="FO245" s="128"/>
      <c r="FP245" s="128"/>
      <c r="FQ245" s="128"/>
      <c r="FR245" s="128"/>
      <c r="FS245" s="128"/>
      <c r="FT245" s="128"/>
      <c r="FU245" s="128"/>
      <c r="FV245" s="128"/>
      <c r="FW245" s="128"/>
      <c r="FX245" s="128"/>
      <c r="FY245" s="128"/>
      <c r="FZ245" s="128"/>
      <c r="GA245" s="128"/>
      <c r="GB245" s="128"/>
      <c r="GC245" s="128"/>
      <c r="GD245" s="128"/>
      <c r="GE245" s="128"/>
      <c r="GF245" s="128"/>
      <c r="GG245" s="128"/>
      <c r="GH245" s="128"/>
      <c r="GI245" s="128"/>
      <c r="GJ245" s="128"/>
      <c r="GK245" s="128"/>
      <c r="GL245" s="128"/>
      <c r="GM245" s="128"/>
      <c r="GN245" s="128"/>
      <c r="GO245" s="128"/>
      <c r="GP245" s="128"/>
      <c r="GQ245" s="128"/>
      <c r="GR245" s="128"/>
      <c r="GS245" s="128"/>
      <c r="GT245" s="128"/>
      <c r="GU245" s="128"/>
      <c r="GV245" s="128"/>
      <c r="GW245" s="128"/>
      <c r="GX245" s="128"/>
      <c r="GY245" s="128"/>
      <c r="GZ245" s="128"/>
      <c r="HA245" s="128"/>
      <c r="HB245" s="128"/>
      <c r="HC245" s="128"/>
      <c r="HD245" s="128"/>
      <c r="HE245" s="128"/>
      <c r="HF245" s="128"/>
      <c r="HG245" s="128"/>
      <c r="HH245" s="128"/>
      <c r="HI245" s="128"/>
      <c r="HJ245" s="128"/>
      <c r="HK245" s="128"/>
      <c r="HL245" s="128"/>
      <c r="HM245" s="128"/>
      <c r="HN245" s="128"/>
      <c r="HO245" s="128"/>
      <c r="HP245" s="128"/>
      <c r="HQ245" s="128"/>
      <c r="HR245" s="128"/>
      <c r="HS245" s="128"/>
      <c r="HT245" s="128"/>
      <c r="HU245" s="128"/>
      <c r="HV245" s="128"/>
      <c r="HW245" s="128"/>
      <c r="HX245" s="128"/>
      <c r="HY245" s="128"/>
      <c r="HZ245" s="128"/>
      <c r="IA245" s="128"/>
      <c r="IB245" s="128"/>
      <c r="IC245" s="128"/>
      <c r="ID245" s="128"/>
      <c r="IE245" s="128"/>
      <c r="IF245" s="128"/>
      <c r="IG245" s="128"/>
      <c r="IH245" s="128"/>
      <c r="II245" s="128"/>
      <c r="IJ245" s="128"/>
      <c r="IK245" s="128"/>
      <c r="IL245" s="128"/>
      <c r="IM245" s="128"/>
      <c r="IN245" s="128"/>
      <c r="IO245" s="128"/>
      <c r="IP245" s="128"/>
      <c r="IQ245" s="128"/>
      <c r="IR245" s="128"/>
      <c r="IS245" s="128"/>
      <c r="IT245" s="128"/>
      <c r="IU245" s="128"/>
      <c r="IV245" s="128"/>
      <c r="IW245" s="128"/>
      <c r="IX245" s="128"/>
      <c r="IY245" s="128"/>
      <c r="IZ245" s="128"/>
      <c r="JA245" s="128"/>
      <c r="JB245" s="128"/>
      <c r="JC245" s="128"/>
      <c r="JD245" s="128"/>
      <c r="JE245" s="128"/>
      <c r="JF245" s="128"/>
      <c r="JG245" s="128"/>
      <c r="JH245" s="128"/>
      <c r="JI245" s="128"/>
      <c r="JJ245" s="128"/>
      <c r="JK245" s="128"/>
      <c r="JL245" s="128"/>
      <c r="JM245" s="128"/>
      <c r="JN245" s="128"/>
      <c r="JO245" s="128"/>
      <c r="JP245" s="128"/>
      <c r="JQ245" s="128"/>
      <c r="JR245" s="128"/>
      <c r="JS245" s="128"/>
      <c r="JT245" s="128"/>
      <c r="JU245" s="128"/>
      <c r="JV245" s="128"/>
      <c r="JW245" s="128"/>
      <c r="JX245" s="128"/>
      <c r="JY245" s="128"/>
      <c r="JZ245" s="128"/>
      <c r="KA245" s="128"/>
      <c r="KB245" s="128"/>
      <c r="KC245" s="128"/>
      <c r="KD245" s="128"/>
      <c r="KE245" s="128"/>
      <c r="KF245" s="128"/>
      <c r="KG245" s="128"/>
      <c r="KH245" s="128"/>
      <c r="KI245" s="128"/>
      <c r="KJ245" s="128"/>
      <c r="KK245" s="128"/>
      <c r="KL245" s="128"/>
      <c r="KM245" s="128"/>
      <c r="KN245" s="128"/>
      <c r="KO245" s="128"/>
      <c r="KP245" s="128"/>
      <c r="KQ245" s="128"/>
      <c r="KR245" s="128"/>
      <c r="KS245" s="128"/>
      <c r="KT245" s="128"/>
      <c r="KU245" s="128"/>
      <c r="KV245" s="128"/>
      <c r="KW245" s="128"/>
      <c r="KX245" s="128"/>
      <c r="KY245" s="128"/>
      <c r="KZ245" s="128"/>
      <c r="LA245" s="128"/>
      <c r="LB245" s="128"/>
      <c r="LC245" s="128"/>
      <c r="LD245" s="128"/>
      <c r="LE245" s="128"/>
      <c r="LF245" s="128"/>
      <c r="LG245" s="128"/>
      <c r="LH245" s="128"/>
      <c r="LI245" s="128"/>
      <c r="LJ245" s="128"/>
      <c r="LK245" s="128"/>
      <c r="LL245" s="128"/>
      <c r="LM245" s="128"/>
      <c r="LN245" s="128"/>
      <c r="LO245" s="128"/>
      <c r="LP245" s="128"/>
      <c r="LQ245" s="128"/>
      <c r="LR245" s="128"/>
      <c r="LS245" s="128"/>
      <c r="LT245" s="128"/>
      <c r="LU245" s="128"/>
      <c r="LV245" s="128"/>
      <c r="LW245" s="128"/>
      <c r="LX245" s="128"/>
      <c r="LY245" s="128"/>
      <c r="LZ245" s="128"/>
      <c r="MA245" s="128"/>
      <c r="MB245" s="128"/>
      <c r="MC245" s="128"/>
      <c r="MD245" s="128"/>
      <c r="ME245" s="128"/>
      <c r="MF245" s="128"/>
      <c r="MG245" s="128"/>
      <c r="MH245" s="128"/>
      <c r="MI245" s="128"/>
      <c r="MJ245" s="128"/>
      <c r="MK245" s="128"/>
      <c r="ML245" s="128"/>
      <c r="MM245" s="128"/>
      <c r="MN245" s="128"/>
      <c r="MO245" s="128"/>
      <c r="MP245" s="128"/>
      <c r="MQ245" s="128"/>
      <c r="MR245" s="128"/>
      <c r="MS245" s="128"/>
      <c r="MT245" s="128"/>
      <c r="MU245" s="128"/>
      <c r="MV245" s="128"/>
      <c r="MW245" s="128"/>
      <c r="MX245" s="128"/>
      <c r="MY245" s="128"/>
      <c r="MZ245" s="128"/>
      <c r="NA245" s="128"/>
      <c r="NB245" s="128"/>
      <c r="NC245" s="128"/>
      <c r="ND245" s="128"/>
      <c r="NE245" s="128"/>
      <c r="NF245" s="128"/>
      <c r="NG245" s="128"/>
      <c r="NH245" s="128"/>
      <c r="NI245" s="128"/>
      <c r="NJ245" s="128"/>
      <c r="NK245" s="128"/>
      <c r="NL245" s="128"/>
      <c r="NM245" s="128"/>
      <c r="NN245" s="128"/>
      <c r="NO245" s="128"/>
      <c r="NP245" s="128"/>
      <c r="NQ245" s="128"/>
      <c r="NR245" s="128"/>
      <c r="NS245" s="128"/>
      <c r="NT245" s="128"/>
      <c r="NU245" s="128"/>
      <c r="NV245" s="128"/>
      <c r="NW245" s="128"/>
      <c r="NX245" s="128"/>
      <c r="NY245" s="128"/>
      <c r="NZ245" s="128"/>
      <c r="OA245" s="128"/>
      <c r="OB245" s="128"/>
      <c r="OC245" s="128"/>
      <c r="OD245" s="128"/>
      <c r="OE245" s="128"/>
      <c r="OF245" s="128"/>
      <c r="OG245" s="128"/>
      <c r="OH245" s="128"/>
      <c r="OI245" s="128"/>
      <c r="OJ245" s="128"/>
      <c r="OK245" s="128"/>
      <c r="OL245" s="128"/>
      <c r="OM245" s="128"/>
      <c r="ON245" s="128"/>
      <c r="OO245" s="128"/>
      <c r="OP245" s="128"/>
      <c r="OQ245" s="128"/>
      <c r="OR245" s="128"/>
      <c r="OS245" s="128"/>
      <c r="OT245" s="128"/>
      <c r="OU245" s="128"/>
      <c r="OV245" s="128"/>
      <c r="OW245" s="128"/>
      <c r="OX245" s="128"/>
      <c r="OY245" s="128"/>
      <c r="OZ245" s="128"/>
      <c r="PA245" s="128"/>
      <c r="PB245" s="128"/>
      <c r="PC245" s="128"/>
      <c r="PD245" s="128"/>
      <c r="PE245" s="128"/>
      <c r="PF245" s="128"/>
      <c r="PG245" s="128"/>
      <c r="PH245" s="128"/>
      <c r="PI245" s="128"/>
      <c r="PJ245" s="128"/>
      <c r="PK245" s="128"/>
      <c r="PL245" s="128"/>
      <c r="PM245" s="128"/>
      <c r="PN245" s="128"/>
      <c r="PO245" s="128"/>
      <c r="PP245" s="128"/>
      <c r="PQ245" s="128"/>
      <c r="PR245" s="128"/>
      <c r="PS245" s="128"/>
      <c r="PT245" s="128"/>
      <c r="PU245" s="128"/>
      <c r="PV245" s="128"/>
      <c r="PW245" s="128"/>
      <c r="PX245" s="128"/>
      <c r="PY245" s="128"/>
      <c r="PZ245" s="128"/>
      <c r="QA245" s="128"/>
      <c r="QB245" s="128"/>
      <c r="QC245" s="128"/>
      <c r="QD245" s="128"/>
      <c r="QE245" s="128"/>
      <c r="QF245" s="128"/>
      <c r="QG245" s="128"/>
      <c r="QH245" s="128"/>
      <c r="QI245" s="128"/>
      <c r="QJ245" s="128"/>
      <c r="QK245" s="128"/>
      <c r="QL245" s="128"/>
      <c r="QM245" s="128"/>
      <c r="QN245" s="128"/>
      <c r="QO245" s="128"/>
      <c r="QP245" s="128"/>
      <c r="QQ245" s="128"/>
      <c r="QR245" s="128"/>
      <c r="QS245" s="128"/>
      <c r="QT245" s="128"/>
      <c r="QU245" s="128"/>
      <c r="QV245" s="128"/>
      <c r="QW245" s="128"/>
      <c r="QX245" s="128"/>
      <c r="QY245" s="128"/>
      <c r="QZ245" s="128"/>
      <c r="RA245" s="128"/>
      <c r="RB245" s="128"/>
      <c r="RC245" s="128"/>
      <c r="RD245" s="128"/>
      <c r="RE245" s="128"/>
      <c r="RF245" s="128"/>
      <c r="RG245" s="128"/>
      <c r="RH245" s="128"/>
      <c r="RI245" s="128"/>
      <c r="RJ245" s="128"/>
      <c r="RK245" s="128"/>
      <c r="RL245" s="128"/>
      <c r="RM245" s="128"/>
      <c r="RN245" s="128"/>
      <c r="RO245" s="128"/>
      <c r="RP245" s="128"/>
      <c r="RQ245" s="128"/>
      <c r="RR245" s="128"/>
      <c r="RS245" s="128"/>
      <c r="RT245" s="128"/>
      <c r="RU245" s="128"/>
      <c r="RV245" s="128"/>
      <c r="RW245" s="128"/>
      <c r="RX245" s="128"/>
      <c r="RY245" s="128"/>
      <c r="RZ245" s="128"/>
      <c r="SA245" s="128"/>
      <c r="SB245" s="128"/>
      <c r="SC245" s="128"/>
      <c r="SD245" s="128"/>
      <c r="SE245" s="128"/>
      <c r="SF245" s="128"/>
      <c r="SG245" s="128"/>
      <c r="SH245" s="128"/>
      <c r="SI245" s="128"/>
      <c r="SJ245" s="128"/>
      <c r="SK245" s="128"/>
      <c r="SL245" s="128"/>
      <c r="SM245" s="128"/>
      <c r="SN245" s="128"/>
      <c r="SO245" s="128"/>
      <c r="SP245" s="128"/>
      <c r="SQ245" s="128"/>
      <c r="SR245" s="128"/>
      <c r="SS245" s="128"/>
      <c r="ST245" s="128"/>
      <c r="SU245" s="128"/>
      <c r="SV245" s="128"/>
      <c r="SW245" s="128"/>
      <c r="SX245" s="128"/>
      <c r="SY245" s="128"/>
      <c r="SZ245" s="128"/>
      <c r="TA245" s="128"/>
      <c r="TB245" s="128"/>
      <c r="TC245" s="128"/>
      <c r="TD245" s="128"/>
      <c r="TE245" s="128"/>
      <c r="TF245" s="128"/>
      <c r="TG245" s="128"/>
      <c r="TH245" s="128"/>
      <c r="TI245" s="128"/>
      <c r="TJ245" s="128"/>
      <c r="TK245" s="128"/>
      <c r="TL245" s="128"/>
      <c r="TM245" s="128"/>
      <c r="TN245" s="128"/>
      <c r="TO245" s="128"/>
      <c r="TP245" s="128"/>
      <c r="TQ245" s="128"/>
      <c r="TR245" s="128"/>
      <c r="TS245" s="128"/>
      <c r="TT245" s="128"/>
      <c r="TU245" s="128"/>
      <c r="TV245" s="128"/>
      <c r="TW245" s="128"/>
      <c r="TX245" s="128"/>
      <c r="TY245" s="128"/>
      <c r="TZ245" s="128"/>
      <c r="UA245" s="128"/>
      <c r="UB245" s="128"/>
      <c r="UC245" s="128"/>
      <c r="UD245" s="128"/>
      <c r="UE245" s="128"/>
      <c r="UF245" s="128"/>
      <c r="UG245" s="128"/>
      <c r="UH245" s="128"/>
      <c r="UI245" s="128"/>
      <c r="UJ245" s="128"/>
      <c r="UK245" s="128"/>
      <c r="UL245" s="128"/>
      <c r="UM245" s="128"/>
      <c r="UN245" s="128"/>
      <c r="UO245" s="128"/>
      <c r="UP245" s="128"/>
      <c r="UQ245" s="128"/>
      <c r="UR245" s="128"/>
      <c r="US245" s="128"/>
      <c r="UT245" s="128"/>
      <c r="UU245" s="128"/>
      <c r="UV245" s="128"/>
      <c r="UW245" s="128"/>
      <c r="UX245" s="128"/>
      <c r="UY245" s="128"/>
      <c r="UZ245" s="128"/>
      <c r="VA245" s="128"/>
      <c r="VB245" s="128"/>
      <c r="VC245" s="128"/>
      <c r="VD245" s="128"/>
      <c r="VE245" s="128"/>
      <c r="VF245" s="128"/>
      <c r="VG245" s="128"/>
      <c r="VH245" s="128"/>
      <c r="VI245" s="128"/>
      <c r="VJ245" s="128"/>
      <c r="VK245" s="128"/>
      <c r="VL245" s="128"/>
      <c r="VM245" s="128"/>
      <c r="VN245" s="128"/>
      <c r="VO245" s="128"/>
      <c r="VP245" s="128"/>
      <c r="VQ245" s="128"/>
      <c r="VR245" s="128"/>
      <c r="VS245" s="128"/>
      <c r="VT245" s="128"/>
      <c r="VU245" s="128"/>
      <c r="VV245" s="128"/>
      <c r="VW245" s="128"/>
      <c r="VX245" s="128"/>
      <c r="VY245" s="128"/>
      <c r="VZ245" s="128"/>
      <c r="WA245" s="128"/>
      <c r="WB245" s="128"/>
      <c r="WC245" s="128"/>
      <c r="WD245" s="128"/>
      <c r="WE245" s="128"/>
      <c r="WF245" s="128"/>
      <c r="WG245" s="128"/>
      <c r="WH245" s="128"/>
      <c r="WI245" s="128"/>
      <c r="WJ245" s="128"/>
      <c r="WK245" s="128"/>
      <c r="WL245" s="128"/>
      <c r="WM245" s="128"/>
      <c r="WN245" s="128"/>
      <c r="WO245" s="128"/>
      <c r="WP245" s="128"/>
      <c r="WQ245" s="128"/>
      <c r="WR245" s="128"/>
      <c r="WS245" s="128"/>
      <c r="WT245" s="128"/>
      <c r="WU245" s="128"/>
      <c r="WV245" s="128"/>
      <c r="WW245" s="128"/>
      <c r="WX245" s="128"/>
      <c r="WY245" s="128"/>
      <c r="WZ245" s="128"/>
      <c r="XA245" s="128"/>
      <c r="XB245" s="128"/>
      <c r="XC245" s="128"/>
      <c r="XD245" s="128"/>
      <c r="XE245" s="128"/>
      <c r="XF245" s="128"/>
      <c r="XG245" s="128"/>
      <c r="XH245" s="128"/>
      <c r="XI245" s="128"/>
      <c r="XJ245" s="128"/>
      <c r="XK245" s="128"/>
      <c r="XL245" s="128"/>
      <c r="XM245" s="128"/>
      <c r="XN245" s="128"/>
      <c r="XO245" s="128"/>
      <c r="XP245" s="128"/>
      <c r="XQ245" s="128"/>
      <c r="XR245" s="128"/>
      <c r="XS245" s="128"/>
      <c r="XT245" s="128"/>
      <c r="XU245" s="128"/>
      <c r="XV245" s="128"/>
      <c r="XW245" s="128"/>
      <c r="XX245" s="128"/>
      <c r="XY245" s="128"/>
      <c r="XZ245" s="128"/>
      <c r="YA245" s="128"/>
      <c r="YB245" s="128"/>
      <c r="YC245" s="128"/>
      <c r="YD245" s="128"/>
      <c r="YE245" s="128"/>
      <c r="YF245" s="128"/>
      <c r="YG245" s="128"/>
      <c r="YH245" s="128"/>
      <c r="YI245" s="128"/>
      <c r="YJ245" s="128"/>
      <c r="YK245" s="128"/>
      <c r="YL245" s="128"/>
      <c r="YM245" s="128"/>
      <c r="YN245" s="128"/>
      <c r="YO245" s="128"/>
      <c r="YP245" s="128"/>
      <c r="YQ245" s="128"/>
      <c r="YR245" s="128"/>
      <c r="YS245" s="128"/>
      <c r="YT245" s="128"/>
      <c r="YU245" s="128"/>
      <c r="YV245" s="128"/>
      <c r="YW245" s="128"/>
      <c r="YX245" s="128"/>
      <c r="YY245" s="128"/>
      <c r="YZ245" s="128"/>
      <c r="ZA245" s="128"/>
      <c r="ZB245" s="128"/>
      <c r="ZC245" s="128"/>
      <c r="ZD245" s="128"/>
      <c r="ZE245" s="128"/>
      <c r="ZF245" s="128"/>
      <c r="ZG245" s="128"/>
      <c r="ZH245" s="128"/>
      <c r="ZI245" s="128"/>
      <c r="ZJ245" s="128"/>
      <c r="ZK245" s="128"/>
      <c r="ZL245" s="128"/>
      <c r="ZM245" s="128"/>
      <c r="ZN245" s="128"/>
      <c r="ZO245" s="128"/>
      <c r="ZP245" s="128"/>
      <c r="ZQ245" s="128"/>
      <c r="ZR245" s="128"/>
      <c r="ZS245" s="128"/>
      <c r="ZT245" s="128"/>
      <c r="ZU245" s="128"/>
      <c r="ZV245" s="128"/>
      <c r="ZW245" s="128"/>
      <c r="ZX245" s="128"/>
      <c r="ZY245" s="128"/>
      <c r="ZZ245" s="128"/>
      <c r="AAA245" s="128"/>
      <c r="AAB245" s="128"/>
      <c r="AAC245" s="128"/>
      <c r="AAD245" s="128"/>
      <c r="AAE245" s="128"/>
      <c r="AAF245" s="128"/>
      <c r="AAG245" s="128"/>
      <c r="AAH245" s="128"/>
      <c r="AAI245" s="128"/>
      <c r="AAJ245" s="128"/>
      <c r="AAK245" s="128"/>
      <c r="AAL245" s="128"/>
      <c r="AAM245" s="128"/>
      <c r="AAN245" s="128"/>
      <c r="AAO245" s="128"/>
      <c r="AAP245" s="128"/>
      <c r="AAQ245" s="128"/>
      <c r="AAR245" s="128"/>
      <c r="AAS245" s="128"/>
      <c r="AAT245" s="128"/>
      <c r="AAU245" s="128"/>
      <c r="AAV245" s="128"/>
      <c r="AAW245" s="128"/>
      <c r="AAX245" s="128"/>
      <c r="AAY245" s="128"/>
      <c r="AAZ245" s="128"/>
      <c r="ABA245" s="128"/>
      <c r="ABB245" s="128"/>
      <c r="ABC245" s="128"/>
      <c r="ABD245" s="128"/>
      <c r="ABE245" s="128"/>
      <c r="ABF245" s="128"/>
      <c r="ABG245" s="128"/>
      <c r="ABH245" s="128"/>
      <c r="ABI245" s="128"/>
      <c r="ABJ245" s="128"/>
      <c r="ABK245" s="128"/>
      <c r="ABL245" s="128"/>
      <c r="ABM245" s="128"/>
      <c r="ABN245" s="128"/>
      <c r="ABO245" s="128"/>
      <c r="ABP245" s="128"/>
      <c r="ABQ245" s="128"/>
      <c r="ABR245" s="128"/>
      <c r="ABS245" s="128"/>
      <c r="ABT245" s="128"/>
      <c r="ABU245" s="128"/>
      <c r="ABV245" s="128"/>
      <c r="ABW245" s="128"/>
      <c r="ABX245" s="128"/>
      <c r="ABY245" s="128"/>
      <c r="ABZ245" s="128"/>
      <c r="ACA245" s="128"/>
      <c r="ACB245" s="128"/>
      <c r="ACC245" s="128"/>
      <c r="ACD245" s="128"/>
      <c r="ACE245" s="128"/>
      <c r="ACF245" s="128"/>
      <c r="ACG245" s="128"/>
      <c r="ACH245" s="128"/>
      <c r="ACI245" s="128"/>
      <c r="ACJ245" s="128"/>
      <c r="ACK245" s="128"/>
      <c r="ACL245" s="128"/>
      <c r="ACM245" s="128"/>
      <c r="ACN245" s="128"/>
      <c r="ACO245" s="128"/>
      <c r="ACP245" s="128"/>
      <c r="ACQ245" s="128"/>
      <c r="ACR245" s="128"/>
      <c r="ACS245" s="128"/>
      <c r="ACT245" s="128"/>
      <c r="ACU245" s="128"/>
      <c r="ACV245" s="128"/>
      <c r="ACW245" s="128"/>
      <c r="ACX245" s="128"/>
      <c r="ACY245" s="128"/>
      <c r="ACZ245" s="128"/>
      <c r="ADA245" s="128"/>
      <c r="ADB245" s="128"/>
      <c r="ADC245" s="128"/>
      <c r="ADD245" s="128"/>
      <c r="ADE245" s="128"/>
      <c r="ADF245" s="128"/>
      <c r="ADG245" s="128"/>
      <c r="ADH245" s="128"/>
      <c r="ADI245" s="128"/>
      <c r="ADJ245" s="128"/>
      <c r="ADK245" s="128"/>
      <c r="ADL245" s="128"/>
      <c r="ADM245" s="128"/>
      <c r="ADN245" s="128"/>
      <c r="ADO245" s="128"/>
      <c r="ADP245" s="128"/>
      <c r="ADQ245" s="128"/>
      <c r="ADR245" s="128"/>
      <c r="ADS245" s="128"/>
      <c r="ADT245" s="128"/>
      <c r="ADU245" s="128"/>
      <c r="ADV245" s="128"/>
      <c r="ADW245" s="128"/>
      <c r="ADX245" s="128"/>
      <c r="ADY245" s="128"/>
      <c r="ADZ245" s="128"/>
      <c r="AEA245" s="128"/>
      <c r="AEB245" s="128"/>
      <c r="AEC245" s="128"/>
      <c r="AED245" s="128"/>
      <c r="AEE245" s="128"/>
      <c r="AEF245" s="128"/>
      <c r="AEG245" s="128"/>
      <c r="AEH245" s="128"/>
      <c r="AEI245" s="128"/>
      <c r="AEJ245" s="128"/>
      <c r="AEK245" s="128"/>
      <c r="AEL245" s="128"/>
      <c r="AEM245" s="128"/>
      <c r="AEN245" s="128"/>
      <c r="AEO245" s="128"/>
      <c r="AEP245" s="128"/>
      <c r="AEQ245" s="128"/>
      <c r="AER245" s="128"/>
      <c r="AES245" s="128"/>
      <c r="AET245" s="128"/>
      <c r="AEU245" s="128"/>
      <c r="AEV245" s="128"/>
      <c r="AEW245" s="128"/>
      <c r="AEX245" s="128"/>
      <c r="AEY245" s="128"/>
      <c r="AEZ245" s="128"/>
      <c r="AFA245" s="128"/>
      <c r="AFB245" s="128"/>
      <c r="AFC245" s="128"/>
      <c r="AFD245" s="128"/>
      <c r="AFE245" s="128"/>
      <c r="AFF245" s="128"/>
      <c r="AFG245" s="128"/>
      <c r="AFH245" s="128"/>
      <c r="AFI245" s="128"/>
      <c r="AFJ245" s="128"/>
      <c r="AFK245" s="128"/>
      <c r="AFL245" s="128"/>
      <c r="AFM245" s="128"/>
      <c r="AFN245" s="128"/>
      <c r="AFO245" s="128"/>
      <c r="AFP245" s="128"/>
      <c r="AFQ245" s="128"/>
      <c r="AFR245" s="128"/>
      <c r="AFS245" s="128"/>
      <c r="AFT245" s="128"/>
      <c r="AFU245" s="128"/>
      <c r="AFV245" s="128"/>
      <c r="AFW245" s="128"/>
      <c r="AFX245" s="128"/>
      <c r="AFY245" s="128"/>
      <c r="AFZ245" s="128"/>
      <c r="AGA245" s="128"/>
      <c r="AGB245" s="128"/>
      <c r="AGC245" s="128"/>
      <c r="AGD245" s="128"/>
      <c r="AGE245" s="128"/>
      <c r="AGF245" s="128"/>
      <c r="AGG245" s="128"/>
      <c r="AGH245" s="128"/>
      <c r="AGI245" s="128"/>
      <c r="AGJ245" s="128"/>
      <c r="AGK245" s="128"/>
      <c r="AGL245" s="128"/>
      <c r="AGM245" s="128"/>
      <c r="AGN245" s="128"/>
      <c r="AGO245" s="128"/>
      <c r="AGP245" s="128"/>
      <c r="AGQ245" s="128"/>
      <c r="AGR245" s="128"/>
      <c r="AGS245" s="128"/>
      <c r="AGT245" s="128"/>
      <c r="AGU245" s="128"/>
      <c r="AGV245" s="128"/>
      <c r="AGW245" s="128"/>
      <c r="AGX245" s="128"/>
      <c r="AGY245" s="128"/>
      <c r="AGZ245" s="128"/>
      <c r="AHA245" s="128"/>
      <c r="AHB245" s="128"/>
      <c r="AHC245" s="128"/>
      <c r="AHD245" s="128"/>
      <c r="AHE245" s="128"/>
      <c r="AHF245" s="128"/>
      <c r="AHG245" s="128"/>
      <c r="AHH245" s="128"/>
      <c r="AHI245" s="128"/>
      <c r="AHJ245" s="128"/>
      <c r="AHK245" s="128"/>
      <c r="AHL245" s="128"/>
      <c r="AHM245" s="128"/>
      <c r="AHN245" s="128"/>
      <c r="AHO245" s="128"/>
      <c r="AHP245" s="128"/>
      <c r="AHQ245" s="128"/>
      <c r="AHR245" s="128"/>
      <c r="AHS245" s="128"/>
      <c r="AHT245" s="128"/>
      <c r="AHU245" s="128"/>
      <c r="AHV245" s="128"/>
      <c r="AHW245" s="128"/>
      <c r="AHX245" s="128"/>
      <c r="AHY245" s="128"/>
      <c r="AHZ245" s="128"/>
      <c r="AIA245" s="128"/>
      <c r="AIB245" s="128"/>
      <c r="AIC245" s="128"/>
      <c r="AID245" s="128"/>
      <c r="AIE245" s="128"/>
      <c r="AIF245" s="128"/>
      <c r="AIG245" s="128"/>
      <c r="AIH245" s="128"/>
      <c r="AII245" s="128"/>
      <c r="AIJ245" s="128"/>
      <c r="AIK245" s="128"/>
      <c r="AIL245" s="128"/>
      <c r="AIM245" s="128"/>
      <c r="AIN245" s="128"/>
      <c r="AIO245" s="128"/>
      <c r="AIP245" s="128"/>
      <c r="AIQ245" s="128"/>
      <c r="AIR245" s="128"/>
      <c r="AIS245" s="128"/>
      <c r="AIT245" s="128"/>
      <c r="AIU245" s="128"/>
      <c r="AIV245" s="128"/>
      <c r="AIW245" s="128"/>
      <c r="AIX245" s="128"/>
      <c r="AIY245" s="128"/>
      <c r="AIZ245" s="128"/>
      <c r="AJA245" s="128"/>
      <c r="AJB245" s="128"/>
      <c r="AJC245" s="128"/>
      <c r="AJD245" s="128"/>
      <c r="AJE245" s="128"/>
      <c r="AJF245" s="128"/>
      <c r="AJG245" s="128"/>
      <c r="AJH245" s="128"/>
      <c r="AJI245" s="128"/>
      <c r="AJJ245" s="128"/>
      <c r="AJK245" s="128"/>
      <c r="AJL245" s="128"/>
      <c r="AJM245" s="128"/>
      <c r="AJN245" s="128"/>
      <c r="AJO245" s="128"/>
      <c r="AJP245" s="128"/>
      <c r="AJQ245" s="128"/>
      <c r="AJR245" s="128"/>
      <c r="AJS245" s="128"/>
      <c r="AJT245" s="128"/>
      <c r="AJU245" s="128"/>
      <c r="AJV245" s="128"/>
      <c r="AJW245" s="128"/>
      <c r="AJX245" s="128"/>
      <c r="AJY245" s="128"/>
      <c r="AJZ245" s="128"/>
      <c r="AKA245" s="128"/>
      <c r="AKB245" s="128"/>
      <c r="AKC245" s="128"/>
      <c r="AKD245" s="128"/>
      <c r="AKE245" s="128"/>
      <c r="AKF245" s="128"/>
      <c r="AKG245" s="128"/>
      <c r="AKH245" s="128"/>
      <c r="AKI245" s="128"/>
      <c r="AKJ245" s="128"/>
      <c r="AKK245" s="128"/>
      <c r="AKL245" s="128"/>
      <c r="AKM245" s="128"/>
      <c r="AKN245" s="128"/>
      <c r="AKO245" s="128"/>
      <c r="AKP245" s="128"/>
      <c r="AKQ245" s="128"/>
      <c r="AKR245" s="128"/>
      <c r="AKS245" s="128"/>
      <c r="AKT245" s="128"/>
      <c r="AKU245" s="128"/>
      <c r="AKV245" s="128"/>
      <c r="AKW245" s="128"/>
      <c r="AKX245" s="128"/>
      <c r="AKY245" s="128"/>
      <c r="AKZ245" s="128"/>
      <c r="ALA245" s="128"/>
      <c r="ALB245" s="128"/>
      <c r="ALC245" s="128"/>
      <c r="ALD245" s="128"/>
      <c r="ALE245" s="128"/>
      <c r="ALF245" s="128"/>
      <c r="ALG245" s="128"/>
      <c r="ALH245" s="128"/>
      <c r="ALI245" s="128"/>
      <c r="ALJ245" s="128"/>
      <c r="ALK245" s="128"/>
      <c r="ALL245" s="128"/>
      <c r="ALM245" s="128"/>
      <c r="ALN245" s="128"/>
      <c r="ALO245" s="128"/>
      <c r="ALP245" s="128"/>
      <c r="ALQ245" s="128"/>
      <c r="ALR245" s="128"/>
      <c r="ALS245" s="128"/>
      <c r="ALT245" s="128"/>
      <c r="ALU245" s="128"/>
      <c r="ALV245" s="128"/>
      <c r="ALW245" s="128"/>
      <c r="ALX245" s="128"/>
      <c r="ALY245" s="128"/>
      <c r="ALZ245" s="128"/>
      <c r="AMA245" s="128"/>
      <c r="AMB245" s="128"/>
      <c r="AMC245" s="128"/>
      <c r="AMD245" s="128"/>
      <c r="AME245" s="128"/>
      <c r="AMF245" s="128"/>
      <c r="AMG245" s="128"/>
      <c r="AMH245" s="128"/>
      <c r="AMI245" s="128"/>
      <c r="AMJ245" s="128"/>
      <c r="AMK245" s="128"/>
      <c r="AML245" s="128"/>
      <c r="AMM245" s="128"/>
      <c r="AMN245" s="128"/>
      <c r="AMO245" s="128"/>
      <c r="AMP245" s="128"/>
      <c r="AMQ245" s="128"/>
      <c r="AMR245" s="128"/>
      <c r="AMS245" s="128"/>
      <c r="AMT245" s="128"/>
      <c r="AMU245" s="128"/>
      <c r="AMV245" s="128"/>
      <c r="AMW245" s="128"/>
      <c r="AMX245" s="128"/>
      <c r="AMY245" s="128"/>
      <c r="AMZ245" s="128"/>
      <c r="ANA245" s="128"/>
      <c r="ANB245" s="128"/>
      <c r="ANC245" s="128"/>
      <c r="AND245" s="128"/>
      <c r="ANE245" s="128"/>
      <c r="ANF245" s="128"/>
      <c r="ANG245" s="128"/>
      <c r="ANH245" s="128"/>
      <c r="ANI245" s="128"/>
      <c r="ANJ245" s="128"/>
      <c r="ANK245" s="128"/>
      <c r="ANL245" s="128"/>
      <c r="ANM245" s="128"/>
      <c r="ANN245" s="128"/>
      <c r="ANO245" s="128"/>
      <c r="ANP245" s="128"/>
      <c r="ANQ245" s="128"/>
      <c r="ANR245" s="128"/>
      <c r="ANS245" s="128"/>
      <c r="ANT245" s="128"/>
      <c r="ANU245" s="128"/>
      <c r="ANV245" s="128"/>
      <c r="ANW245" s="128"/>
      <c r="ANX245" s="128"/>
      <c r="ANY245" s="128"/>
      <c r="ANZ245" s="128"/>
      <c r="AOA245" s="128"/>
      <c r="AOB245" s="128"/>
      <c r="AOC245" s="128"/>
      <c r="AOD245" s="128"/>
      <c r="AOE245" s="128"/>
      <c r="AOF245" s="128"/>
      <c r="AOG245" s="128"/>
      <c r="AOH245" s="128"/>
      <c r="AOI245" s="128"/>
      <c r="AOJ245" s="128"/>
      <c r="AOK245" s="128"/>
      <c r="AOL245" s="128"/>
      <c r="AOM245" s="128"/>
      <c r="AON245" s="128"/>
      <c r="AOO245" s="128"/>
      <c r="AOP245" s="128"/>
      <c r="AOQ245" s="128"/>
      <c r="AOR245" s="128"/>
      <c r="AOS245" s="128"/>
      <c r="AOT245" s="128"/>
      <c r="AOU245" s="128"/>
      <c r="AOV245" s="128"/>
      <c r="AOW245" s="128"/>
      <c r="AOX245" s="128"/>
      <c r="AOY245" s="128"/>
      <c r="AOZ245" s="128"/>
      <c r="APA245" s="128"/>
      <c r="APB245" s="128"/>
      <c r="APC245" s="128"/>
      <c r="APD245" s="128"/>
      <c r="APE245" s="128"/>
      <c r="APF245" s="128"/>
      <c r="APG245" s="128"/>
      <c r="APH245" s="128"/>
      <c r="API245" s="128"/>
      <c r="APJ245" s="128"/>
      <c r="APK245" s="128"/>
      <c r="APL245" s="128"/>
      <c r="APM245" s="128"/>
      <c r="APN245" s="128"/>
      <c r="APO245" s="128"/>
      <c r="APP245" s="128"/>
      <c r="APQ245" s="128"/>
      <c r="APR245" s="128"/>
      <c r="APS245" s="128"/>
      <c r="APT245" s="128"/>
      <c r="APU245" s="128"/>
      <c r="APV245" s="128"/>
      <c r="APW245" s="128"/>
      <c r="APX245" s="128"/>
      <c r="APY245" s="128"/>
      <c r="APZ245" s="128"/>
      <c r="AQA245" s="128"/>
      <c r="AQB245" s="128"/>
      <c r="AQC245" s="128"/>
      <c r="AQD245" s="128"/>
      <c r="AQE245" s="128"/>
      <c r="AQF245" s="128"/>
      <c r="AQG245" s="128"/>
      <c r="AQH245" s="128"/>
      <c r="AQI245" s="128"/>
      <c r="AQJ245" s="128"/>
      <c r="AQK245" s="128"/>
      <c r="AQL245" s="128"/>
      <c r="AQM245" s="128"/>
      <c r="AQN245" s="128"/>
      <c r="AQO245" s="128"/>
      <c r="AQP245" s="128"/>
      <c r="AQQ245" s="128"/>
      <c r="AQR245" s="128"/>
      <c r="AQS245" s="128"/>
      <c r="AQT245" s="128"/>
      <c r="AQU245" s="128"/>
      <c r="AQV245" s="128"/>
      <c r="AQW245" s="128"/>
      <c r="AQX245" s="128"/>
      <c r="AQY245" s="128"/>
      <c r="AQZ245" s="128"/>
      <c r="ARA245" s="128"/>
      <c r="ARB245" s="128"/>
      <c r="ARC245" s="128"/>
      <c r="ARD245" s="128"/>
      <c r="ARE245" s="128"/>
      <c r="ARF245" s="128"/>
      <c r="ARG245" s="128"/>
      <c r="ARH245" s="128"/>
      <c r="ARI245" s="128"/>
      <c r="ARJ245" s="128"/>
      <c r="ARK245" s="128"/>
      <c r="ARL245" s="128"/>
      <c r="ARM245" s="128"/>
      <c r="ARN245" s="128"/>
      <c r="ARO245" s="128"/>
      <c r="ARP245" s="128"/>
      <c r="ARQ245" s="128"/>
      <c r="ARR245" s="128"/>
      <c r="ARS245" s="128"/>
      <c r="ART245" s="128"/>
      <c r="ARU245" s="128"/>
      <c r="ARV245" s="128"/>
      <c r="ARW245" s="128"/>
      <c r="ARX245" s="128"/>
      <c r="ARY245" s="128"/>
      <c r="ARZ245" s="128"/>
      <c r="ASA245" s="128"/>
      <c r="ASB245" s="128"/>
      <c r="ASC245" s="128"/>
      <c r="ASD245" s="128"/>
      <c r="ASE245" s="128"/>
      <c r="ASF245" s="128"/>
      <c r="ASG245" s="128"/>
      <c r="ASH245" s="128"/>
      <c r="ASI245" s="128"/>
      <c r="ASJ245" s="128"/>
      <c r="ASK245" s="128"/>
      <c r="ASL245" s="128"/>
      <c r="ASM245" s="128"/>
      <c r="ASN245" s="128"/>
      <c r="ASO245" s="128"/>
      <c r="ASP245" s="128"/>
      <c r="ASQ245" s="128"/>
      <c r="ASR245" s="128"/>
      <c r="ASS245" s="128"/>
      <c r="AST245" s="128"/>
      <c r="ASU245" s="128"/>
      <c r="ASV245" s="128"/>
      <c r="ASW245" s="128"/>
      <c r="ASX245" s="128"/>
      <c r="ASY245" s="128"/>
      <c r="ASZ245" s="128"/>
      <c r="ATA245" s="128"/>
      <c r="ATB245" s="128"/>
      <c r="ATC245" s="128"/>
      <c r="ATD245" s="128"/>
      <c r="ATE245" s="128"/>
      <c r="ATF245" s="128"/>
      <c r="ATG245" s="128"/>
      <c r="ATH245" s="128"/>
      <c r="ATI245" s="128"/>
      <c r="ATJ245" s="128"/>
      <c r="ATK245" s="128"/>
      <c r="ATL245" s="128"/>
      <c r="ATM245" s="128"/>
      <c r="ATN245" s="128"/>
      <c r="ATO245" s="128"/>
      <c r="ATP245" s="128"/>
      <c r="ATQ245" s="128"/>
      <c r="ATR245" s="128"/>
      <c r="ATS245" s="128"/>
      <c r="ATT245" s="128"/>
      <c r="ATU245" s="128"/>
      <c r="ATV245" s="128"/>
      <c r="ATW245" s="128"/>
      <c r="ATX245" s="128"/>
      <c r="ATY245" s="128"/>
      <c r="ATZ245" s="128"/>
      <c r="AUA245" s="128"/>
      <c r="AUB245" s="128"/>
      <c r="AUC245" s="128"/>
      <c r="AUD245" s="128"/>
      <c r="AUE245" s="128"/>
      <c r="AUF245" s="128"/>
      <c r="AUG245" s="128"/>
      <c r="AUH245" s="128"/>
      <c r="AUI245" s="128"/>
      <c r="AUJ245" s="128"/>
      <c r="AUK245" s="128"/>
      <c r="AUL245" s="128"/>
      <c r="AUM245" s="128"/>
      <c r="AUN245" s="128"/>
      <c r="AUO245" s="128"/>
      <c r="AUP245" s="128"/>
      <c r="AUQ245" s="128"/>
      <c r="AUR245" s="128"/>
      <c r="AUS245" s="128"/>
      <c r="AUT245" s="128"/>
      <c r="AUU245" s="128"/>
      <c r="AUV245" s="128"/>
      <c r="AUW245" s="128"/>
      <c r="AUX245" s="128"/>
      <c r="AUY245" s="128"/>
      <c r="AUZ245" s="128"/>
      <c r="AVA245" s="128"/>
      <c r="AVB245" s="128"/>
      <c r="AVC245" s="128"/>
      <c r="AVD245" s="128"/>
      <c r="AVE245" s="128"/>
      <c r="AVF245" s="128"/>
      <c r="AVG245" s="128"/>
      <c r="AVH245" s="128"/>
      <c r="AVI245" s="128"/>
      <c r="AVJ245" s="128"/>
      <c r="AVK245" s="128"/>
      <c r="AVL245" s="128"/>
      <c r="AVM245" s="128"/>
      <c r="AVN245" s="128"/>
      <c r="AVO245" s="128"/>
      <c r="AVP245" s="128"/>
      <c r="AVQ245" s="128"/>
      <c r="AVR245" s="128"/>
      <c r="AVS245" s="128"/>
      <c r="AVT245" s="128"/>
      <c r="AVU245" s="128"/>
      <c r="AVV245" s="128"/>
      <c r="AVW245" s="128"/>
      <c r="AVX245" s="128"/>
      <c r="AVY245" s="128"/>
      <c r="AVZ245" s="128"/>
      <c r="AWA245" s="128"/>
      <c r="AWB245" s="128"/>
      <c r="AWC245" s="128"/>
      <c r="AWD245" s="128"/>
      <c r="AWE245" s="128"/>
      <c r="AWF245" s="128"/>
      <c r="AWG245" s="128"/>
      <c r="AWH245" s="128"/>
      <c r="AWI245" s="128"/>
      <c r="AWJ245" s="128"/>
      <c r="AWK245" s="128"/>
      <c r="AWL245" s="128"/>
      <c r="AWM245" s="128"/>
      <c r="AWN245" s="128"/>
      <c r="AWO245" s="128"/>
      <c r="AWP245" s="128"/>
      <c r="AWQ245" s="128"/>
      <c r="AWR245" s="128"/>
      <c r="AWS245" s="128"/>
      <c r="AWT245" s="128"/>
      <c r="AWU245" s="128"/>
      <c r="AWV245" s="128"/>
      <c r="AWW245" s="128"/>
      <c r="AWX245" s="128"/>
      <c r="AWY245" s="128"/>
      <c r="AWZ245" s="128"/>
      <c r="AXA245" s="128"/>
      <c r="AXB245" s="128"/>
      <c r="AXC245" s="128"/>
      <c r="AXD245" s="128"/>
      <c r="AXE245" s="128"/>
      <c r="AXF245" s="128"/>
      <c r="AXG245" s="128"/>
      <c r="AXH245" s="128"/>
      <c r="AXI245" s="128"/>
      <c r="AXJ245" s="128"/>
      <c r="AXK245" s="128"/>
      <c r="AXL245" s="128"/>
      <c r="AXM245" s="128"/>
      <c r="AXN245" s="128"/>
      <c r="AXO245" s="128"/>
      <c r="AXP245" s="128"/>
      <c r="AXQ245" s="128"/>
      <c r="AXR245" s="128"/>
      <c r="AXS245" s="128"/>
      <c r="AXT245" s="128"/>
      <c r="AXU245" s="128"/>
      <c r="AXV245" s="128"/>
      <c r="AXW245" s="128"/>
      <c r="AXX245" s="128"/>
      <c r="AXY245" s="128"/>
      <c r="AXZ245" s="128"/>
      <c r="AYA245" s="128"/>
      <c r="AYB245" s="128"/>
      <c r="AYC245" s="128"/>
      <c r="AYD245" s="128"/>
      <c r="AYE245" s="128"/>
      <c r="AYF245" s="128"/>
      <c r="AYG245" s="128"/>
      <c r="AYH245" s="128"/>
      <c r="AYI245" s="128"/>
      <c r="AYJ245" s="128"/>
      <c r="AYK245" s="128"/>
      <c r="AYL245" s="128"/>
      <c r="AYM245" s="128"/>
      <c r="AYN245" s="128"/>
      <c r="AYO245" s="128"/>
      <c r="AYP245" s="128"/>
      <c r="AYQ245" s="128"/>
      <c r="AYR245" s="128"/>
      <c r="AYS245" s="128"/>
      <c r="AYT245" s="128"/>
      <c r="AYU245" s="128"/>
      <c r="AYV245" s="128"/>
      <c r="AYW245" s="128"/>
      <c r="AYX245" s="128"/>
      <c r="AYY245" s="128"/>
      <c r="AYZ245" s="128"/>
      <c r="AZA245" s="128"/>
      <c r="AZB245" s="128"/>
      <c r="AZC245" s="128"/>
      <c r="AZD245" s="128"/>
      <c r="AZE245" s="128"/>
      <c r="AZF245" s="128"/>
      <c r="AZG245" s="128"/>
      <c r="AZH245" s="128"/>
      <c r="AZI245" s="128"/>
      <c r="AZJ245" s="128"/>
      <c r="AZK245" s="128"/>
      <c r="AZL245" s="128"/>
      <c r="AZM245" s="128"/>
      <c r="AZN245" s="128"/>
      <c r="AZO245" s="128"/>
      <c r="AZP245" s="128"/>
      <c r="AZQ245" s="128"/>
      <c r="AZR245" s="128"/>
      <c r="AZS245" s="128"/>
      <c r="AZT245" s="128"/>
      <c r="AZU245" s="128"/>
      <c r="AZV245" s="128"/>
      <c r="AZW245" s="128"/>
      <c r="AZX245" s="128"/>
      <c r="AZY245" s="128"/>
      <c r="AZZ245" s="128"/>
      <c r="BAA245" s="128"/>
      <c r="BAB245" s="128"/>
      <c r="BAC245" s="128"/>
      <c r="BAD245" s="128"/>
      <c r="BAE245" s="128"/>
      <c r="BAF245" s="128"/>
      <c r="BAG245" s="128"/>
      <c r="BAH245" s="128"/>
      <c r="BAI245" s="128"/>
      <c r="BAJ245" s="128"/>
      <c r="BAK245" s="128"/>
      <c r="BAL245" s="128"/>
      <c r="BAM245" s="128"/>
      <c r="BAN245" s="128"/>
      <c r="BAO245" s="128"/>
      <c r="BAP245" s="128"/>
      <c r="BAQ245" s="128"/>
      <c r="BAR245" s="128"/>
      <c r="BAS245" s="128"/>
      <c r="BAT245" s="128"/>
      <c r="BAU245" s="128"/>
      <c r="BAV245" s="128"/>
      <c r="BAW245" s="128"/>
      <c r="BAX245" s="128"/>
      <c r="BAY245" s="128"/>
      <c r="BAZ245" s="128"/>
      <c r="BBA245" s="128"/>
      <c r="BBB245" s="128"/>
      <c r="BBC245" s="128"/>
      <c r="BBD245" s="128"/>
      <c r="BBE245" s="128"/>
      <c r="BBF245" s="128"/>
      <c r="BBG245" s="128"/>
      <c r="BBH245" s="128"/>
      <c r="BBI245" s="128"/>
      <c r="BBJ245" s="128"/>
      <c r="BBK245" s="128"/>
      <c r="BBL245" s="128"/>
      <c r="BBM245" s="128"/>
      <c r="BBN245" s="128"/>
      <c r="BBO245" s="128"/>
      <c r="BBP245" s="128"/>
      <c r="BBQ245" s="128"/>
      <c r="BBR245" s="128"/>
      <c r="BBS245" s="128"/>
      <c r="BBT245" s="128"/>
      <c r="BBU245" s="128"/>
      <c r="BBV245" s="128"/>
      <c r="BBW245" s="128"/>
      <c r="BBX245" s="128"/>
      <c r="BBY245" s="128"/>
      <c r="BBZ245" s="128"/>
      <c r="BCA245" s="128"/>
      <c r="BCB245" s="128"/>
      <c r="BCC245" s="128"/>
      <c r="BCD245" s="128"/>
      <c r="BCE245" s="128"/>
      <c r="BCF245" s="128"/>
      <c r="BCG245" s="128"/>
      <c r="BCH245" s="128"/>
      <c r="BCI245" s="128"/>
      <c r="BCJ245" s="128"/>
      <c r="BCK245" s="128"/>
      <c r="BCL245" s="128"/>
      <c r="BCM245" s="128"/>
      <c r="BCN245" s="128"/>
      <c r="BCO245" s="128"/>
      <c r="BCP245" s="128"/>
      <c r="BCQ245" s="128"/>
      <c r="BCR245" s="128"/>
      <c r="BCS245" s="128"/>
      <c r="BCT245" s="128"/>
      <c r="BCU245" s="128"/>
      <c r="BCV245" s="128"/>
      <c r="BCW245" s="128"/>
      <c r="BCX245" s="128"/>
      <c r="BCY245" s="128"/>
      <c r="BCZ245" s="128"/>
      <c r="BDA245" s="128"/>
      <c r="BDB245" s="128"/>
      <c r="BDC245" s="128"/>
      <c r="BDD245" s="128"/>
      <c r="BDE245" s="128"/>
      <c r="BDF245" s="128"/>
      <c r="BDG245" s="128"/>
      <c r="BDH245" s="128"/>
      <c r="BDI245" s="128"/>
      <c r="BDJ245" s="128"/>
      <c r="BDK245" s="128"/>
      <c r="BDL245" s="128"/>
      <c r="BDM245" s="128"/>
      <c r="BDN245" s="128"/>
      <c r="BDO245" s="128"/>
      <c r="BDP245" s="128"/>
      <c r="BDQ245" s="128"/>
      <c r="BDR245" s="128"/>
      <c r="BDS245" s="128"/>
      <c r="BDT245" s="128"/>
      <c r="BDU245" s="128"/>
      <c r="BDV245" s="128"/>
      <c r="BDW245" s="128"/>
      <c r="BDX245" s="128"/>
      <c r="BDY245" s="128"/>
      <c r="BDZ245" s="128"/>
      <c r="BEA245" s="128"/>
      <c r="BEB245" s="128"/>
      <c r="BEC245" s="128"/>
      <c r="BED245" s="128"/>
      <c r="BEE245" s="128"/>
      <c r="BEF245" s="128"/>
      <c r="BEG245" s="128"/>
      <c r="BEH245" s="128"/>
      <c r="BEI245" s="128"/>
      <c r="BEJ245" s="128"/>
      <c r="BEK245" s="128"/>
      <c r="BEL245" s="128"/>
      <c r="BEM245" s="128"/>
      <c r="BEN245" s="128"/>
      <c r="BEO245" s="128"/>
      <c r="BEP245" s="128"/>
      <c r="BEQ245" s="128"/>
      <c r="BER245" s="128"/>
      <c r="BES245" s="128"/>
      <c r="BET245" s="128"/>
      <c r="BEU245" s="128"/>
      <c r="BEV245" s="128"/>
      <c r="BEW245" s="128"/>
      <c r="BEX245" s="128"/>
      <c r="BEY245" s="128"/>
      <c r="BEZ245" s="128"/>
      <c r="BFA245" s="128"/>
      <c r="BFB245" s="128"/>
      <c r="BFC245" s="128"/>
      <c r="BFD245" s="128"/>
      <c r="BFE245" s="128"/>
      <c r="BFF245" s="128"/>
      <c r="BFG245" s="128"/>
      <c r="BFH245" s="128"/>
      <c r="BFI245" s="128"/>
      <c r="BFJ245" s="128"/>
      <c r="BFK245" s="128"/>
      <c r="BFL245" s="128"/>
      <c r="BFM245" s="128"/>
      <c r="BFN245" s="128"/>
      <c r="BFO245" s="128"/>
      <c r="BFP245" s="128"/>
      <c r="BFQ245" s="128"/>
      <c r="BFR245" s="128"/>
      <c r="BFS245" s="128"/>
      <c r="BFT245" s="128"/>
      <c r="BFU245" s="128"/>
      <c r="BFV245" s="128"/>
      <c r="BFW245" s="128"/>
      <c r="BFX245" s="128"/>
      <c r="BFY245" s="128"/>
      <c r="BFZ245" s="128"/>
      <c r="BGA245" s="128"/>
      <c r="BGB245" s="128"/>
      <c r="BGC245" s="128"/>
      <c r="BGD245" s="128"/>
      <c r="BGE245" s="128"/>
      <c r="BGF245" s="128"/>
      <c r="BGG245" s="128"/>
      <c r="BGH245" s="128"/>
      <c r="BGI245" s="128"/>
      <c r="BGJ245" s="128"/>
      <c r="BGK245" s="128"/>
      <c r="BGL245" s="128"/>
      <c r="BGM245" s="128"/>
      <c r="BGN245" s="128"/>
      <c r="BGO245" s="128"/>
      <c r="BGP245" s="128"/>
      <c r="BGQ245" s="128"/>
      <c r="BGR245" s="128"/>
      <c r="BGS245" s="128"/>
      <c r="BGT245" s="128"/>
      <c r="BGU245" s="128"/>
      <c r="BGV245" s="128"/>
      <c r="BGW245" s="128"/>
      <c r="BGX245" s="128"/>
      <c r="BGY245" s="128"/>
      <c r="BGZ245" s="128"/>
      <c r="BHA245" s="128"/>
      <c r="BHB245" s="128"/>
      <c r="BHC245" s="128"/>
      <c r="BHD245" s="128"/>
      <c r="BHE245" s="128"/>
      <c r="BHF245" s="128"/>
      <c r="BHG245" s="128"/>
      <c r="BHH245" s="128"/>
      <c r="BHI245" s="128"/>
      <c r="BHJ245" s="128"/>
      <c r="BHK245" s="128"/>
      <c r="BHL245" s="128"/>
      <c r="BHM245" s="128"/>
      <c r="BHN245" s="128"/>
      <c r="BHO245" s="128"/>
      <c r="BHP245" s="128"/>
      <c r="BHQ245" s="128"/>
      <c r="BHR245" s="128"/>
      <c r="BHS245" s="128"/>
      <c r="BHT245" s="128"/>
      <c r="BHU245" s="128"/>
      <c r="BHV245" s="128"/>
      <c r="BHW245" s="128"/>
      <c r="BHX245" s="128"/>
      <c r="BHY245" s="128"/>
      <c r="BHZ245" s="128"/>
      <c r="BIA245" s="128"/>
      <c r="BIB245" s="128"/>
      <c r="BIC245" s="128"/>
      <c r="BID245" s="128"/>
      <c r="BIE245" s="128"/>
      <c r="BIF245" s="128"/>
      <c r="BIG245" s="128"/>
      <c r="BIH245" s="128"/>
      <c r="BII245" s="128"/>
      <c r="BIJ245" s="128"/>
      <c r="BIK245" s="128"/>
      <c r="BIL245" s="128"/>
      <c r="BIM245" s="128"/>
      <c r="BIN245" s="128"/>
      <c r="BIO245" s="128"/>
      <c r="BIP245" s="128"/>
      <c r="BIQ245" s="128"/>
      <c r="BIR245" s="128"/>
      <c r="BIS245" s="128"/>
      <c r="BIT245" s="128"/>
      <c r="BIU245" s="128"/>
      <c r="BIV245" s="128"/>
      <c r="BIW245" s="128"/>
      <c r="BIX245" s="128"/>
      <c r="BIY245" s="128"/>
      <c r="BIZ245" s="128"/>
      <c r="BJA245" s="128"/>
      <c r="BJB245" s="128"/>
      <c r="BJC245" s="128"/>
      <c r="BJD245" s="128"/>
      <c r="BJE245" s="128"/>
      <c r="BJF245" s="128"/>
      <c r="BJG245" s="128"/>
      <c r="BJH245" s="128"/>
      <c r="BJI245" s="128"/>
      <c r="BJJ245" s="128"/>
      <c r="BJK245" s="128"/>
      <c r="BJL245" s="128"/>
      <c r="BJM245" s="128"/>
      <c r="BJN245" s="128"/>
      <c r="BJO245" s="128"/>
      <c r="BJP245" s="128"/>
      <c r="BJQ245" s="128"/>
      <c r="BJR245" s="128"/>
      <c r="BJS245" s="128"/>
      <c r="BJT245" s="128"/>
      <c r="BJU245" s="128"/>
      <c r="BJV245" s="128"/>
      <c r="BJW245" s="128"/>
      <c r="BJX245" s="128"/>
      <c r="BJY245" s="128"/>
      <c r="BJZ245" s="128"/>
      <c r="BKA245" s="128"/>
      <c r="BKB245" s="128"/>
      <c r="BKC245" s="128"/>
      <c r="BKD245" s="128"/>
      <c r="BKE245" s="128"/>
      <c r="BKF245" s="128"/>
      <c r="BKG245" s="128"/>
      <c r="BKH245" s="128"/>
      <c r="BKI245" s="128"/>
      <c r="BKJ245" s="128"/>
      <c r="BKK245" s="128"/>
      <c r="BKL245" s="128"/>
      <c r="BKM245" s="128"/>
      <c r="BKN245" s="128"/>
      <c r="BKO245" s="128"/>
      <c r="BKP245" s="128"/>
      <c r="BKQ245" s="128"/>
      <c r="BKR245" s="128"/>
      <c r="BKS245" s="128"/>
      <c r="BKT245" s="128"/>
      <c r="BKU245" s="128"/>
      <c r="BKV245" s="128"/>
      <c r="BKW245" s="128"/>
      <c r="BKX245" s="128"/>
      <c r="BKY245" s="128"/>
      <c r="BKZ245" s="128"/>
      <c r="BLA245" s="128"/>
      <c r="BLB245" s="128"/>
      <c r="BLC245" s="128"/>
      <c r="BLD245" s="128"/>
      <c r="BLE245" s="128"/>
      <c r="BLF245" s="128"/>
      <c r="BLG245" s="128"/>
      <c r="BLH245" s="128"/>
      <c r="BLI245" s="128"/>
      <c r="BLJ245" s="128"/>
      <c r="BLK245" s="128"/>
      <c r="BLL245" s="128"/>
      <c r="BLM245" s="128"/>
      <c r="BLN245" s="128"/>
      <c r="BLO245" s="128"/>
      <c r="BLP245" s="128"/>
      <c r="BLQ245" s="128"/>
      <c r="BLR245" s="128"/>
      <c r="BLS245" s="128"/>
      <c r="BLT245" s="128"/>
      <c r="BLU245" s="128"/>
      <c r="BLV245" s="128"/>
      <c r="BLW245" s="128"/>
      <c r="BLX245" s="128"/>
      <c r="BLY245" s="128"/>
      <c r="BLZ245" s="128"/>
      <c r="BMA245" s="128"/>
      <c r="BMB245" s="128"/>
      <c r="BMC245" s="128"/>
      <c r="BMD245" s="128"/>
      <c r="BME245" s="128"/>
      <c r="BMF245" s="128"/>
      <c r="BMG245" s="128"/>
      <c r="BMH245" s="128"/>
      <c r="BMI245" s="128"/>
      <c r="BMJ245" s="128"/>
      <c r="BMK245" s="128"/>
      <c r="BML245" s="128"/>
      <c r="BMM245" s="128"/>
      <c r="BMN245" s="128"/>
      <c r="BMO245" s="128"/>
      <c r="BMP245" s="128"/>
      <c r="BMQ245" s="128"/>
      <c r="BMR245" s="128"/>
      <c r="BMS245" s="128"/>
      <c r="BMT245" s="128"/>
      <c r="BMU245" s="128"/>
      <c r="BMV245" s="128"/>
      <c r="BMW245" s="128"/>
      <c r="BMX245" s="128"/>
      <c r="BMY245" s="128"/>
      <c r="BMZ245" s="128"/>
      <c r="BNA245" s="128"/>
      <c r="BNB245" s="128"/>
      <c r="BNC245" s="128"/>
      <c r="BND245" s="128"/>
      <c r="BNE245" s="128"/>
      <c r="BNF245" s="128"/>
      <c r="BNG245" s="128"/>
      <c r="BNH245" s="128"/>
      <c r="BNI245" s="128"/>
      <c r="BNJ245" s="128"/>
      <c r="BNK245" s="128"/>
      <c r="BNL245" s="128"/>
      <c r="BNM245" s="128"/>
      <c r="BNN245" s="128"/>
      <c r="BNO245" s="128"/>
      <c r="BNP245" s="128"/>
      <c r="BNQ245" s="128"/>
      <c r="BNR245" s="128"/>
      <c r="BNS245" s="128"/>
      <c r="BNT245" s="128"/>
      <c r="BNU245" s="128"/>
      <c r="BNV245" s="128"/>
      <c r="BNW245" s="128"/>
      <c r="BNX245" s="128"/>
      <c r="BNY245" s="128"/>
      <c r="BNZ245" s="128"/>
      <c r="BOA245" s="128"/>
      <c r="BOB245" s="128"/>
      <c r="BOC245" s="128"/>
      <c r="BOD245" s="128"/>
      <c r="BOE245" s="128"/>
      <c r="BOF245" s="128"/>
      <c r="BOG245" s="128"/>
      <c r="BOH245" s="128"/>
      <c r="BOI245" s="128"/>
      <c r="BOJ245" s="128"/>
      <c r="BOK245" s="128"/>
      <c r="BOL245" s="128"/>
      <c r="BOM245" s="128"/>
      <c r="BON245" s="128"/>
      <c r="BOO245" s="128"/>
      <c r="BOP245" s="128"/>
      <c r="BOQ245" s="128"/>
      <c r="BOR245" s="128"/>
      <c r="BOS245" s="128"/>
      <c r="BOT245" s="128"/>
      <c r="BOU245" s="128"/>
      <c r="BOV245" s="128"/>
      <c r="BOW245" s="128"/>
      <c r="BOX245" s="128"/>
      <c r="BOY245" s="128"/>
      <c r="BOZ245" s="128"/>
      <c r="BPA245" s="128"/>
      <c r="BPB245" s="128"/>
      <c r="BPC245" s="128"/>
      <c r="BPD245" s="128"/>
      <c r="BPE245" s="128"/>
      <c r="BPF245" s="128"/>
      <c r="BPG245" s="128"/>
      <c r="BPH245" s="128"/>
      <c r="BPI245" s="128"/>
      <c r="BPJ245" s="128"/>
      <c r="BPK245" s="128"/>
      <c r="BPL245" s="128"/>
      <c r="BPM245" s="128"/>
      <c r="BPN245" s="128"/>
      <c r="BPO245" s="128"/>
      <c r="BPP245" s="128"/>
      <c r="BPQ245" s="128"/>
      <c r="BPR245" s="128"/>
      <c r="BPS245" s="128"/>
      <c r="BPT245" s="128"/>
      <c r="BPU245" s="128"/>
      <c r="BPV245" s="128"/>
      <c r="BPW245" s="128"/>
      <c r="BPX245" s="128"/>
      <c r="BPY245" s="128"/>
      <c r="BPZ245" s="128"/>
      <c r="BQA245" s="128"/>
      <c r="BQB245" s="128"/>
      <c r="BQC245" s="128"/>
      <c r="BQD245" s="128"/>
      <c r="BQE245" s="128"/>
      <c r="BQF245" s="128"/>
      <c r="BQG245" s="128"/>
      <c r="BQH245" s="128"/>
      <c r="BQI245" s="128"/>
      <c r="BQJ245" s="128"/>
      <c r="BQK245" s="128"/>
      <c r="BQL245" s="128"/>
      <c r="BQM245" s="128"/>
      <c r="BQN245" s="128"/>
      <c r="BQO245" s="128"/>
      <c r="BQP245" s="128"/>
      <c r="BQQ245" s="128"/>
      <c r="BQR245" s="128"/>
      <c r="BQS245" s="128"/>
      <c r="BQT245" s="128"/>
      <c r="BQU245" s="128"/>
      <c r="BQV245" s="128"/>
      <c r="BQW245" s="128"/>
      <c r="BQX245" s="128"/>
      <c r="BQY245" s="128"/>
      <c r="BQZ245" s="128"/>
      <c r="BRA245" s="128"/>
      <c r="BRB245" s="128"/>
      <c r="BRC245" s="128"/>
      <c r="BRD245" s="128"/>
      <c r="BRE245" s="128"/>
      <c r="BRF245" s="128"/>
      <c r="BRG245" s="128"/>
      <c r="BRH245" s="128"/>
      <c r="BRI245" s="128"/>
      <c r="BRJ245" s="128"/>
      <c r="BRK245" s="128"/>
      <c r="BRL245" s="128"/>
      <c r="BRM245" s="128"/>
      <c r="BRN245" s="128"/>
      <c r="BRO245" s="128"/>
      <c r="BRP245" s="128"/>
      <c r="BRQ245" s="128"/>
      <c r="BRR245" s="128"/>
      <c r="BRS245" s="128"/>
      <c r="BRT245" s="128"/>
      <c r="BRU245" s="128"/>
      <c r="BRV245" s="128"/>
      <c r="BRW245" s="128"/>
      <c r="BRX245" s="128"/>
      <c r="BRY245" s="128"/>
      <c r="BRZ245" s="128"/>
      <c r="BSA245" s="128"/>
      <c r="BSB245" s="128"/>
      <c r="BSC245" s="128"/>
      <c r="BSD245" s="128"/>
      <c r="BSE245" s="128"/>
      <c r="BSF245" s="128"/>
      <c r="BSG245" s="128"/>
      <c r="BSH245" s="128"/>
      <c r="BSI245" s="128"/>
      <c r="BSJ245" s="128"/>
      <c r="BSK245" s="128"/>
      <c r="BSL245" s="128"/>
      <c r="BSM245" s="128"/>
      <c r="BSN245" s="128"/>
      <c r="BSO245" s="128"/>
      <c r="BSP245" s="128"/>
      <c r="BSQ245" s="128"/>
      <c r="BSR245" s="128"/>
      <c r="BSS245" s="128"/>
      <c r="BST245" s="128"/>
      <c r="BSU245" s="128"/>
      <c r="BSV245" s="128"/>
      <c r="BSW245" s="128"/>
      <c r="BSX245" s="128"/>
      <c r="BSY245" s="128"/>
      <c r="BSZ245" s="128"/>
      <c r="BTA245" s="128"/>
      <c r="BTB245" s="128"/>
      <c r="BTC245" s="128"/>
      <c r="BTD245" s="128"/>
      <c r="BTE245" s="128"/>
      <c r="BTF245" s="128"/>
      <c r="BTG245" s="128"/>
      <c r="BTH245" s="128"/>
      <c r="BTI245" s="128"/>
      <c r="BTJ245" s="128"/>
      <c r="BTK245" s="128"/>
      <c r="BTL245" s="128"/>
      <c r="BTM245" s="128"/>
      <c r="BTN245" s="128"/>
      <c r="BTO245" s="128"/>
      <c r="BTP245" s="128"/>
      <c r="BTQ245" s="128"/>
      <c r="BTR245" s="128"/>
      <c r="BTS245" s="128"/>
      <c r="BTT245" s="128"/>
      <c r="BTU245" s="128"/>
      <c r="BTV245" s="128"/>
      <c r="BTW245" s="128"/>
      <c r="BTX245" s="128"/>
      <c r="BTY245" s="128"/>
      <c r="BTZ245" s="128"/>
      <c r="BUA245" s="128"/>
      <c r="BUB245" s="128"/>
      <c r="BUC245" s="128"/>
      <c r="BUD245" s="128"/>
      <c r="BUE245" s="128"/>
      <c r="BUF245" s="128"/>
      <c r="BUG245" s="128"/>
      <c r="BUH245" s="128"/>
      <c r="BUI245" s="128"/>
      <c r="BUJ245" s="128"/>
      <c r="BUK245" s="128"/>
      <c r="BUL245" s="128"/>
      <c r="BUM245" s="128"/>
      <c r="BUN245" s="128"/>
      <c r="BUO245" s="128"/>
      <c r="BUP245" s="128"/>
      <c r="BUQ245" s="128"/>
      <c r="BUR245" s="128"/>
      <c r="BUS245" s="128"/>
      <c r="BUT245" s="128"/>
      <c r="BUU245" s="128"/>
      <c r="BUV245" s="128"/>
      <c r="BUW245" s="128"/>
      <c r="BUX245" s="128"/>
      <c r="BUY245" s="128"/>
      <c r="BUZ245" s="128"/>
      <c r="BVA245" s="128"/>
      <c r="BVB245" s="128"/>
      <c r="BVC245" s="128"/>
      <c r="BVD245" s="128"/>
      <c r="BVE245" s="128"/>
      <c r="BVF245" s="128"/>
      <c r="BVG245" s="128"/>
      <c r="BVH245" s="128"/>
      <c r="BVI245" s="128"/>
      <c r="BVJ245" s="128"/>
      <c r="BVK245" s="128"/>
      <c r="BVL245" s="128"/>
      <c r="BVM245" s="128"/>
      <c r="BVN245" s="128"/>
      <c r="BVO245" s="128"/>
      <c r="BVP245" s="128"/>
      <c r="BVQ245" s="128"/>
      <c r="BVR245" s="128"/>
      <c r="BVS245" s="128"/>
      <c r="BVT245" s="128"/>
      <c r="BVU245" s="128"/>
      <c r="BVV245" s="128"/>
      <c r="BVW245" s="128"/>
      <c r="BVX245" s="128"/>
      <c r="BVY245" s="128"/>
      <c r="BVZ245" s="128"/>
      <c r="BWA245" s="128"/>
      <c r="BWB245" s="128"/>
      <c r="BWC245" s="128"/>
      <c r="BWD245" s="128"/>
      <c r="BWE245" s="128"/>
      <c r="BWF245" s="128"/>
      <c r="BWG245" s="128"/>
      <c r="BWH245" s="128"/>
      <c r="BWI245" s="128"/>
      <c r="BWJ245" s="128"/>
      <c r="BWK245" s="128"/>
      <c r="BWL245" s="128"/>
      <c r="BWM245" s="128"/>
      <c r="BWN245" s="128"/>
      <c r="BWO245" s="128"/>
      <c r="BWP245" s="128"/>
      <c r="BWQ245" s="128"/>
      <c r="BWR245" s="128"/>
      <c r="BWS245" s="128"/>
      <c r="BWT245" s="128"/>
      <c r="BWU245" s="128"/>
      <c r="BWV245" s="128"/>
      <c r="BWW245" s="128"/>
      <c r="BWX245" s="128"/>
      <c r="BWY245" s="128"/>
      <c r="BWZ245" s="128"/>
      <c r="BXA245" s="128"/>
      <c r="BXB245" s="128"/>
      <c r="BXC245" s="128"/>
      <c r="BXD245" s="128"/>
      <c r="BXE245" s="128"/>
      <c r="BXF245" s="128"/>
      <c r="BXG245" s="128"/>
      <c r="BXH245" s="128"/>
      <c r="BXI245" s="128"/>
      <c r="BXJ245" s="128"/>
      <c r="BXK245" s="128"/>
      <c r="BXL245" s="128"/>
      <c r="BXM245" s="128"/>
      <c r="BXN245" s="128"/>
      <c r="BXO245" s="128"/>
      <c r="BXP245" s="128"/>
      <c r="BXQ245" s="128"/>
      <c r="BXR245" s="128"/>
      <c r="BXS245" s="128"/>
      <c r="BXT245" s="128"/>
      <c r="BXU245" s="128"/>
      <c r="BXV245" s="128"/>
      <c r="BXW245" s="128"/>
      <c r="BXX245" s="128"/>
      <c r="BXY245" s="128"/>
      <c r="BXZ245" s="128"/>
      <c r="BYA245" s="128"/>
      <c r="BYB245" s="128"/>
      <c r="BYC245" s="128"/>
      <c r="BYD245" s="128"/>
      <c r="BYE245" s="128"/>
      <c r="BYF245" s="128"/>
      <c r="BYG245" s="128"/>
      <c r="BYH245" s="128"/>
      <c r="BYI245" s="128"/>
      <c r="BYJ245" s="128"/>
      <c r="BYK245" s="128"/>
      <c r="BYL245" s="128"/>
      <c r="BYM245" s="128"/>
      <c r="BYN245" s="128"/>
      <c r="BYO245" s="128"/>
      <c r="BYP245" s="128"/>
      <c r="BYQ245" s="128"/>
      <c r="BYR245" s="128"/>
      <c r="BYS245" s="128"/>
      <c r="BYT245" s="128"/>
      <c r="BYU245" s="128"/>
      <c r="BYV245" s="128"/>
      <c r="BYW245" s="128"/>
      <c r="BYX245" s="128"/>
      <c r="BYY245" s="128"/>
      <c r="BYZ245" s="128"/>
      <c r="BZA245" s="128"/>
      <c r="BZB245" s="128"/>
      <c r="BZC245" s="128"/>
      <c r="BZD245" s="128"/>
      <c r="BZE245" s="128"/>
      <c r="BZF245" s="128"/>
      <c r="BZG245" s="128"/>
      <c r="BZH245" s="128"/>
      <c r="BZI245" s="128"/>
      <c r="BZJ245" s="128"/>
      <c r="BZK245" s="128"/>
      <c r="BZL245" s="128"/>
      <c r="BZM245" s="128"/>
      <c r="BZN245" s="128"/>
      <c r="BZO245" s="128"/>
      <c r="BZP245" s="128"/>
      <c r="BZQ245" s="128"/>
      <c r="BZR245" s="128"/>
      <c r="BZS245" s="128"/>
      <c r="BZT245" s="128"/>
      <c r="BZU245" s="128"/>
      <c r="BZV245" s="128"/>
      <c r="BZW245" s="128"/>
      <c r="BZX245" s="128"/>
      <c r="BZY245" s="128"/>
      <c r="BZZ245" s="128"/>
      <c r="CAA245" s="128"/>
      <c r="CAB245" s="128"/>
      <c r="CAC245" s="128"/>
      <c r="CAD245" s="128"/>
      <c r="CAE245" s="128"/>
      <c r="CAF245" s="128"/>
      <c r="CAG245" s="128"/>
      <c r="CAH245" s="128"/>
      <c r="CAI245" s="128"/>
      <c r="CAJ245" s="128"/>
      <c r="CAK245" s="128"/>
      <c r="CAL245" s="128"/>
      <c r="CAM245" s="128"/>
      <c r="CAN245" s="128"/>
      <c r="CAO245" s="128"/>
      <c r="CAP245" s="128"/>
      <c r="CAQ245" s="128"/>
      <c r="CAR245" s="128"/>
      <c r="CAS245" s="128"/>
      <c r="CAT245" s="128"/>
      <c r="CAU245" s="128"/>
      <c r="CAV245" s="128"/>
      <c r="CAW245" s="128"/>
      <c r="CAX245" s="128"/>
      <c r="CAY245" s="128"/>
      <c r="CAZ245" s="128"/>
      <c r="CBA245" s="128"/>
      <c r="CBB245" s="128"/>
      <c r="CBC245" s="128"/>
      <c r="CBD245" s="128"/>
      <c r="CBE245" s="128"/>
      <c r="CBF245" s="128"/>
      <c r="CBG245" s="128"/>
      <c r="CBH245" s="128"/>
      <c r="CBI245" s="128"/>
      <c r="CBJ245" s="128"/>
      <c r="CBK245" s="128"/>
      <c r="CBL245" s="128"/>
      <c r="CBM245" s="128"/>
      <c r="CBN245" s="128"/>
      <c r="CBO245" s="128"/>
      <c r="CBP245" s="128"/>
      <c r="CBQ245" s="128"/>
      <c r="CBR245" s="128"/>
      <c r="CBS245" s="128"/>
      <c r="CBT245" s="128"/>
      <c r="CBU245" s="128"/>
      <c r="CBV245" s="128"/>
      <c r="CBW245" s="128"/>
      <c r="CBX245" s="128"/>
      <c r="CBY245" s="128"/>
      <c r="CBZ245" s="128"/>
      <c r="CCA245" s="128"/>
      <c r="CCB245" s="128"/>
      <c r="CCC245" s="128"/>
      <c r="CCD245" s="128"/>
      <c r="CCE245" s="128"/>
      <c r="CCF245" s="128"/>
      <c r="CCG245" s="128"/>
      <c r="CCH245" s="128"/>
      <c r="CCI245" s="128"/>
      <c r="CCJ245" s="128"/>
      <c r="CCK245" s="128"/>
      <c r="CCL245" s="128"/>
      <c r="CCM245" s="128"/>
      <c r="CCN245" s="128"/>
      <c r="CCO245" s="128"/>
      <c r="CCP245" s="128"/>
      <c r="CCQ245" s="128"/>
      <c r="CCR245" s="128"/>
      <c r="CCS245" s="128"/>
      <c r="CCT245" s="128"/>
      <c r="CCU245" s="128"/>
      <c r="CCV245" s="128"/>
      <c r="CCW245" s="128"/>
      <c r="CCX245" s="128"/>
      <c r="CCY245" s="128"/>
      <c r="CCZ245" s="128"/>
      <c r="CDA245" s="128"/>
      <c r="CDB245" s="128"/>
      <c r="CDC245" s="128"/>
      <c r="CDD245" s="128"/>
      <c r="CDE245" s="128"/>
      <c r="CDF245" s="128"/>
      <c r="CDG245" s="128"/>
      <c r="CDH245" s="128"/>
      <c r="CDI245" s="128"/>
      <c r="CDJ245" s="128"/>
      <c r="CDK245" s="128"/>
      <c r="CDL245" s="128"/>
      <c r="CDM245" s="128"/>
      <c r="CDN245" s="128"/>
      <c r="CDO245" s="128"/>
      <c r="CDP245" s="128"/>
      <c r="CDQ245" s="128"/>
      <c r="CDR245" s="128"/>
      <c r="CDS245" s="128"/>
      <c r="CDT245" s="128"/>
      <c r="CDU245" s="128"/>
      <c r="CDV245" s="128"/>
      <c r="CDW245" s="128"/>
      <c r="CDX245" s="128"/>
      <c r="CDY245" s="128"/>
      <c r="CDZ245" s="128"/>
      <c r="CEA245" s="128"/>
      <c r="CEB245" s="128"/>
      <c r="CEC245" s="128"/>
      <c r="CED245" s="128"/>
      <c r="CEE245" s="128"/>
      <c r="CEF245" s="128"/>
      <c r="CEG245" s="128"/>
      <c r="CEH245" s="128"/>
      <c r="CEI245" s="128"/>
      <c r="CEJ245" s="128"/>
      <c r="CEK245" s="128"/>
      <c r="CEL245" s="128"/>
      <c r="CEM245" s="128"/>
      <c r="CEN245" s="128"/>
      <c r="CEO245" s="128"/>
      <c r="CEP245" s="128"/>
      <c r="CEQ245" s="128"/>
      <c r="CER245" s="128"/>
      <c r="CES245" s="128"/>
      <c r="CET245" s="128"/>
      <c r="CEU245" s="128"/>
      <c r="CEV245" s="128"/>
      <c r="CEW245" s="128"/>
      <c r="CEX245" s="128"/>
      <c r="CEY245" s="128"/>
      <c r="CEZ245" s="128"/>
      <c r="CFA245" s="128"/>
      <c r="CFB245" s="128"/>
      <c r="CFC245" s="128"/>
      <c r="CFD245" s="128"/>
      <c r="CFE245" s="128"/>
      <c r="CFF245" s="128"/>
      <c r="CFG245" s="128"/>
      <c r="CFH245" s="128"/>
      <c r="CFI245" s="128"/>
      <c r="CFJ245" s="128"/>
      <c r="CFK245" s="128"/>
      <c r="CFL245" s="128"/>
      <c r="CFM245" s="128"/>
      <c r="CFN245" s="128"/>
      <c r="CFO245" s="128"/>
      <c r="CFP245" s="128"/>
      <c r="CFQ245" s="128"/>
      <c r="CFR245" s="128"/>
      <c r="CFS245" s="128"/>
      <c r="CFT245" s="128"/>
      <c r="CFU245" s="128"/>
      <c r="CFV245" s="128"/>
      <c r="CFW245" s="128"/>
      <c r="CFX245" s="128"/>
      <c r="CFY245" s="128"/>
      <c r="CFZ245" s="128"/>
      <c r="CGA245" s="128"/>
      <c r="CGB245" s="128"/>
      <c r="CGC245" s="128"/>
      <c r="CGD245" s="128"/>
      <c r="CGE245" s="128"/>
      <c r="CGF245" s="128"/>
      <c r="CGG245" s="128"/>
      <c r="CGH245" s="128"/>
      <c r="CGI245" s="128"/>
      <c r="CGJ245" s="128"/>
      <c r="CGK245" s="128"/>
      <c r="CGL245" s="128"/>
      <c r="CGM245" s="128"/>
      <c r="CGN245" s="128"/>
      <c r="CGO245" s="128"/>
      <c r="CGP245" s="128"/>
      <c r="CGQ245" s="128"/>
      <c r="CGR245" s="128"/>
      <c r="CGS245" s="128"/>
      <c r="CGT245" s="128"/>
      <c r="CGU245" s="128"/>
      <c r="CGV245" s="128"/>
      <c r="CGW245" s="128"/>
      <c r="CGX245" s="128"/>
      <c r="CGY245" s="128"/>
      <c r="CGZ245" s="128"/>
      <c r="CHA245" s="128"/>
      <c r="CHB245" s="128"/>
      <c r="CHC245" s="128"/>
      <c r="CHD245" s="128"/>
      <c r="CHE245" s="128"/>
      <c r="CHF245" s="128"/>
      <c r="CHG245" s="128"/>
      <c r="CHH245" s="128"/>
      <c r="CHI245" s="128"/>
      <c r="CHJ245" s="128"/>
      <c r="CHK245" s="128"/>
      <c r="CHL245" s="128"/>
      <c r="CHM245" s="128"/>
      <c r="CHN245" s="128"/>
      <c r="CHO245" s="128"/>
      <c r="CHP245" s="128"/>
      <c r="CHQ245" s="128"/>
      <c r="CHR245" s="128"/>
      <c r="CHS245" s="128"/>
      <c r="CHT245" s="128"/>
      <c r="CHU245" s="128"/>
      <c r="CHV245" s="128"/>
      <c r="CHW245" s="128"/>
      <c r="CHX245" s="128"/>
      <c r="CHY245" s="128"/>
      <c r="CHZ245" s="128"/>
      <c r="CIA245" s="128"/>
      <c r="CIB245" s="128"/>
      <c r="CIC245" s="128"/>
      <c r="CID245" s="128"/>
      <c r="CIE245" s="128"/>
      <c r="CIF245" s="128"/>
      <c r="CIG245" s="128"/>
      <c r="CIH245" s="128"/>
      <c r="CII245" s="128"/>
      <c r="CIJ245" s="128"/>
      <c r="CIK245" s="128"/>
      <c r="CIL245" s="128"/>
      <c r="CIM245" s="128"/>
      <c r="CIN245" s="128"/>
      <c r="CIO245" s="128"/>
      <c r="CIP245" s="128"/>
      <c r="CIQ245" s="128"/>
      <c r="CIR245" s="128"/>
      <c r="CIS245" s="128"/>
      <c r="CIT245" s="128"/>
      <c r="CIU245" s="128"/>
      <c r="CIV245" s="128"/>
      <c r="CIW245" s="128"/>
      <c r="CIX245" s="128"/>
      <c r="CIY245" s="128"/>
      <c r="CIZ245" s="128"/>
      <c r="CJA245" s="128"/>
      <c r="CJB245" s="128"/>
      <c r="CJC245" s="128"/>
      <c r="CJD245" s="128"/>
      <c r="CJE245" s="128"/>
      <c r="CJF245" s="128"/>
      <c r="CJG245" s="128"/>
      <c r="CJH245" s="128"/>
      <c r="CJI245" s="128"/>
      <c r="CJJ245" s="128"/>
      <c r="CJK245" s="128"/>
      <c r="CJL245" s="128"/>
      <c r="CJM245" s="128"/>
      <c r="CJN245" s="128"/>
      <c r="CJO245" s="128"/>
      <c r="CJP245" s="128"/>
      <c r="CJQ245" s="128"/>
      <c r="CJR245" s="128"/>
      <c r="CJS245" s="128"/>
      <c r="CJT245" s="128"/>
      <c r="CJU245" s="128"/>
      <c r="CJV245" s="128"/>
      <c r="CJW245" s="128"/>
      <c r="CJX245" s="128"/>
      <c r="CJY245" s="128"/>
      <c r="CJZ245" s="128"/>
      <c r="CKA245" s="128"/>
      <c r="CKB245" s="128"/>
      <c r="CKC245" s="128"/>
      <c r="CKD245" s="128"/>
      <c r="CKE245" s="128"/>
      <c r="CKF245" s="128"/>
      <c r="CKG245" s="128"/>
      <c r="CKH245" s="128"/>
      <c r="CKI245" s="128"/>
      <c r="CKJ245" s="128"/>
      <c r="CKK245" s="128"/>
      <c r="CKL245" s="128"/>
      <c r="CKM245" s="128"/>
      <c r="CKN245" s="128"/>
      <c r="CKO245" s="128"/>
      <c r="CKP245" s="128"/>
      <c r="CKQ245" s="128"/>
      <c r="CKR245" s="128"/>
      <c r="CKS245" s="128"/>
      <c r="CKT245" s="128"/>
      <c r="CKU245" s="128"/>
      <c r="CKV245" s="128"/>
      <c r="CKW245" s="128"/>
      <c r="CKX245" s="128"/>
      <c r="CKY245" s="128"/>
      <c r="CKZ245" s="128"/>
      <c r="CLA245" s="128"/>
      <c r="CLB245" s="128"/>
      <c r="CLC245" s="128"/>
      <c r="CLD245" s="128"/>
      <c r="CLE245" s="128"/>
      <c r="CLF245" s="128"/>
      <c r="CLG245" s="128"/>
      <c r="CLH245" s="128"/>
      <c r="CLI245" s="128"/>
      <c r="CLJ245" s="128"/>
      <c r="CLK245" s="128"/>
      <c r="CLL245" s="128"/>
      <c r="CLM245" s="128"/>
      <c r="CLN245" s="128"/>
      <c r="CLO245" s="128"/>
      <c r="CLP245" s="128"/>
      <c r="CLQ245" s="128"/>
      <c r="CLR245" s="128"/>
      <c r="CLS245" s="128"/>
      <c r="CLT245" s="128"/>
      <c r="CLU245" s="128"/>
      <c r="CLV245" s="128"/>
      <c r="CLW245" s="128"/>
      <c r="CLX245" s="128"/>
      <c r="CLY245" s="128"/>
      <c r="CLZ245" s="128"/>
      <c r="CMA245" s="128"/>
      <c r="CMB245" s="128"/>
      <c r="CMC245" s="128"/>
      <c r="CMD245" s="128"/>
      <c r="CME245" s="128"/>
      <c r="CMF245" s="128"/>
      <c r="CMG245" s="128"/>
      <c r="CMH245" s="128"/>
      <c r="CMI245" s="128"/>
      <c r="CMJ245" s="128"/>
      <c r="CMK245" s="128"/>
      <c r="CML245" s="128"/>
      <c r="CMM245" s="128"/>
      <c r="CMN245" s="128"/>
      <c r="CMO245" s="128"/>
      <c r="CMP245" s="128"/>
      <c r="CMQ245" s="128"/>
      <c r="CMR245" s="128"/>
      <c r="CMS245" s="128"/>
      <c r="CMT245" s="128"/>
      <c r="CMU245" s="128"/>
      <c r="CMV245" s="128"/>
      <c r="CMW245" s="128"/>
      <c r="CMX245" s="128"/>
      <c r="CMY245" s="128"/>
      <c r="CMZ245" s="128"/>
      <c r="CNA245" s="128"/>
      <c r="CNB245" s="128"/>
      <c r="CNC245" s="128"/>
      <c r="CND245" s="128"/>
      <c r="CNE245" s="128"/>
      <c r="CNF245" s="128"/>
      <c r="CNG245" s="128"/>
      <c r="CNH245" s="128"/>
      <c r="CNI245" s="128"/>
      <c r="CNJ245" s="128"/>
      <c r="CNK245" s="128"/>
      <c r="CNL245" s="128"/>
      <c r="CNM245" s="128"/>
      <c r="CNN245" s="128"/>
      <c r="CNO245" s="128"/>
      <c r="CNP245" s="128"/>
      <c r="CNQ245" s="128"/>
      <c r="CNR245" s="128"/>
      <c r="CNS245" s="128"/>
      <c r="CNT245" s="128"/>
      <c r="CNU245" s="128"/>
      <c r="CNV245" s="128"/>
      <c r="CNW245" s="128"/>
      <c r="CNX245" s="128"/>
      <c r="CNY245" s="128"/>
      <c r="CNZ245" s="128"/>
      <c r="COA245" s="128"/>
      <c r="COB245" s="128"/>
      <c r="COC245" s="128"/>
      <c r="COD245" s="128"/>
      <c r="COE245" s="128"/>
      <c r="COF245" s="128"/>
      <c r="COG245" s="128"/>
      <c r="COH245" s="128"/>
      <c r="COI245" s="128"/>
      <c r="COJ245" s="128"/>
      <c r="COK245" s="128"/>
      <c r="COL245" s="128"/>
      <c r="COM245" s="128"/>
      <c r="CON245" s="128"/>
      <c r="COO245" s="128"/>
      <c r="COP245" s="128"/>
      <c r="COQ245" s="128"/>
      <c r="COR245" s="128"/>
      <c r="COS245" s="128"/>
      <c r="COT245" s="128"/>
      <c r="COU245" s="128"/>
      <c r="COV245" s="128"/>
      <c r="COW245" s="128"/>
      <c r="COX245" s="128"/>
      <c r="COY245" s="128"/>
      <c r="COZ245" s="128"/>
      <c r="CPA245" s="128"/>
      <c r="CPB245" s="128"/>
      <c r="CPC245" s="128"/>
      <c r="CPD245" s="128"/>
      <c r="CPE245" s="128"/>
      <c r="CPF245" s="128"/>
      <c r="CPG245" s="128"/>
      <c r="CPH245" s="128"/>
      <c r="CPI245" s="128"/>
      <c r="CPJ245" s="128"/>
      <c r="CPK245" s="128"/>
      <c r="CPL245" s="128"/>
      <c r="CPM245" s="128"/>
      <c r="CPN245" s="128"/>
      <c r="CPO245" s="128"/>
      <c r="CPP245" s="128"/>
      <c r="CPQ245" s="128"/>
      <c r="CPR245" s="128"/>
      <c r="CPS245" s="128"/>
      <c r="CPT245" s="128"/>
      <c r="CPU245" s="128"/>
      <c r="CPV245" s="128"/>
      <c r="CPW245" s="128"/>
      <c r="CPX245" s="128"/>
      <c r="CPY245" s="128"/>
      <c r="CPZ245" s="128"/>
      <c r="CQA245" s="128"/>
      <c r="CQB245" s="128"/>
      <c r="CQC245" s="128"/>
      <c r="CQD245" s="128"/>
      <c r="CQE245" s="128"/>
      <c r="CQF245" s="128"/>
      <c r="CQG245" s="128"/>
      <c r="CQH245" s="128"/>
      <c r="CQI245" s="128"/>
      <c r="CQJ245" s="128"/>
      <c r="CQK245" s="128"/>
      <c r="CQL245" s="128"/>
      <c r="CQM245" s="128"/>
      <c r="CQN245" s="128"/>
      <c r="CQO245" s="128"/>
      <c r="CQP245" s="128"/>
      <c r="CQQ245" s="128"/>
      <c r="CQR245" s="128"/>
      <c r="CQS245" s="128"/>
      <c r="CQT245" s="128"/>
      <c r="CQU245" s="128"/>
      <c r="CQV245" s="128"/>
      <c r="CQW245" s="128"/>
      <c r="CQX245" s="128"/>
      <c r="CQY245" s="128"/>
      <c r="CQZ245" s="128"/>
      <c r="CRA245" s="128"/>
      <c r="CRB245" s="128"/>
      <c r="CRC245" s="128"/>
      <c r="CRD245" s="128"/>
      <c r="CRE245" s="128"/>
      <c r="CRF245" s="128"/>
      <c r="CRG245" s="128"/>
      <c r="CRH245" s="128"/>
      <c r="CRI245" s="128"/>
      <c r="CRJ245" s="128"/>
      <c r="CRK245" s="128"/>
      <c r="CRL245" s="128"/>
      <c r="CRM245" s="128"/>
      <c r="CRN245" s="128"/>
      <c r="CRO245" s="128"/>
      <c r="CRP245" s="128"/>
      <c r="CRQ245" s="128"/>
      <c r="CRR245" s="128"/>
      <c r="CRS245" s="128"/>
      <c r="CRT245" s="128"/>
      <c r="CRU245" s="128"/>
      <c r="CRV245" s="128"/>
      <c r="CRW245" s="128"/>
      <c r="CRX245" s="128"/>
      <c r="CRY245" s="128"/>
      <c r="CRZ245" s="128"/>
      <c r="CSA245" s="128"/>
      <c r="CSB245" s="128"/>
      <c r="CSC245" s="128"/>
      <c r="CSD245" s="128"/>
      <c r="CSE245" s="128"/>
      <c r="CSF245" s="128"/>
      <c r="CSG245" s="128"/>
      <c r="CSH245" s="128"/>
      <c r="CSI245" s="128"/>
      <c r="CSJ245" s="128"/>
      <c r="CSK245" s="128"/>
      <c r="CSL245" s="128"/>
      <c r="CSM245" s="128"/>
      <c r="CSN245" s="128"/>
      <c r="CSO245" s="128"/>
      <c r="CSP245" s="128"/>
      <c r="CSQ245" s="128"/>
      <c r="CSR245" s="128"/>
      <c r="CSS245" s="128"/>
      <c r="CST245" s="128"/>
      <c r="CSU245" s="128"/>
      <c r="CSV245" s="128"/>
      <c r="CSW245" s="128"/>
      <c r="CSX245" s="128"/>
      <c r="CSY245" s="128"/>
      <c r="CSZ245" s="128"/>
      <c r="CTA245" s="128"/>
      <c r="CTB245" s="128"/>
      <c r="CTC245" s="128"/>
      <c r="CTD245" s="128"/>
      <c r="CTE245" s="128"/>
      <c r="CTF245" s="128"/>
      <c r="CTG245" s="128"/>
      <c r="CTH245" s="128"/>
      <c r="CTI245" s="128"/>
      <c r="CTJ245" s="128"/>
      <c r="CTK245" s="128"/>
      <c r="CTL245" s="128"/>
      <c r="CTM245" s="128"/>
      <c r="CTN245" s="128"/>
      <c r="CTO245" s="128"/>
      <c r="CTP245" s="128"/>
      <c r="CTQ245" s="128"/>
      <c r="CTR245" s="128"/>
      <c r="CTS245" s="128"/>
      <c r="CTT245" s="128"/>
      <c r="CTU245" s="128"/>
      <c r="CTV245" s="128"/>
      <c r="CTW245" s="128"/>
      <c r="CTX245" s="128"/>
      <c r="CTY245" s="128"/>
      <c r="CTZ245" s="128"/>
      <c r="CUA245" s="128"/>
      <c r="CUB245" s="128"/>
      <c r="CUC245" s="128"/>
      <c r="CUD245" s="128"/>
      <c r="CUE245" s="128"/>
      <c r="CUF245" s="128"/>
      <c r="CUG245" s="128"/>
      <c r="CUH245" s="128"/>
      <c r="CUI245" s="128"/>
      <c r="CUJ245" s="128"/>
      <c r="CUK245" s="128"/>
      <c r="CUL245" s="128"/>
      <c r="CUM245" s="128"/>
      <c r="CUN245" s="128"/>
      <c r="CUO245" s="128"/>
      <c r="CUP245" s="128"/>
      <c r="CUQ245" s="128"/>
      <c r="CUR245" s="128"/>
      <c r="CUS245" s="128"/>
      <c r="CUT245" s="128"/>
      <c r="CUU245" s="128"/>
      <c r="CUV245" s="128"/>
      <c r="CUW245" s="128"/>
      <c r="CUX245" s="128"/>
      <c r="CUY245" s="128"/>
      <c r="CUZ245" s="128"/>
      <c r="CVA245" s="128"/>
      <c r="CVB245" s="128"/>
      <c r="CVC245" s="128"/>
      <c r="CVD245" s="128"/>
      <c r="CVE245" s="128"/>
      <c r="CVF245" s="128"/>
      <c r="CVG245" s="128"/>
      <c r="CVH245" s="128"/>
      <c r="CVI245" s="128"/>
      <c r="CVJ245" s="128"/>
      <c r="CVK245" s="128"/>
      <c r="CVL245" s="128"/>
      <c r="CVM245" s="128"/>
      <c r="CVN245" s="128"/>
      <c r="CVO245" s="128"/>
      <c r="CVP245" s="128"/>
      <c r="CVQ245" s="128"/>
      <c r="CVR245" s="128"/>
      <c r="CVS245" s="128"/>
      <c r="CVT245" s="128"/>
      <c r="CVU245" s="128"/>
      <c r="CVV245" s="128"/>
      <c r="CVW245" s="128"/>
      <c r="CVX245" s="128"/>
      <c r="CVY245" s="128"/>
      <c r="CVZ245" s="128"/>
      <c r="CWA245" s="128"/>
      <c r="CWB245" s="128"/>
      <c r="CWC245" s="128"/>
      <c r="CWD245" s="128"/>
      <c r="CWE245" s="128"/>
      <c r="CWF245" s="128"/>
      <c r="CWG245" s="128"/>
      <c r="CWH245" s="128"/>
      <c r="CWI245" s="128"/>
      <c r="CWJ245" s="128"/>
      <c r="CWK245" s="128"/>
      <c r="CWL245" s="128"/>
      <c r="CWM245" s="128"/>
      <c r="CWN245" s="128"/>
      <c r="CWO245" s="128"/>
      <c r="CWP245" s="128"/>
      <c r="CWQ245" s="128"/>
      <c r="CWR245" s="128"/>
      <c r="CWS245" s="128"/>
      <c r="CWT245" s="128"/>
      <c r="CWU245" s="128"/>
      <c r="CWV245" s="128"/>
      <c r="CWW245" s="128"/>
      <c r="CWX245" s="128"/>
      <c r="CWY245" s="128"/>
      <c r="CWZ245" s="128"/>
      <c r="CXA245" s="128"/>
      <c r="CXB245" s="128"/>
      <c r="CXC245" s="128"/>
      <c r="CXD245" s="128"/>
      <c r="CXE245" s="128"/>
      <c r="CXF245" s="128"/>
      <c r="CXG245" s="128"/>
      <c r="CXH245" s="128"/>
      <c r="CXI245" s="128"/>
      <c r="CXJ245" s="128"/>
      <c r="CXK245" s="128"/>
      <c r="CXL245" s="128"/>
      <c r="CXM245" s="128"/>
      <c r="CXN245" s="128"/>
      <c r="CXO245" s="128"/>
      <c r="CXP245" s="128"/>
      <c r="CXQ245" s="128"/>
      <c r="CXR245" s="128"/>
      <c r="CXS245" s="128"/>
      <c r="CXT245" s="128"/>
      <c r="CXU245" s="128"/>
      <c r="CXV245" s="128"/>
      <c r="CXW245" s="128"/>
      <c r="CXX245" s="128"/>
      <c r="CXY245" s="128"/>
      <c r="CXZ245" s="128"/>
      <c r="CYA245" s="128"/>
      <c r="CYB245" s="128"/>
      <c r="CYC245" s="128"/>
      <c r="CYD245" s="128"/>
      <c r="CYE245" s="128"/>
      <c r="CYF245" s="128"/>
      <c r="CYG245" s="128"/>
      <c r="CYH245" s="128"/>
      <c r="CYI245" s="128"/>
      <c r="CYJ245" s="128"/>
      <c r="CYK245" s="128"/>
      <c r="CYL245" s="128"/>
      <c r="CYM245" s="128"/>
      <c r="CYN245" s="128"/>
      <c r="CYO245" s="128"/>
      <c r="CYP245" s="128"/>
      <c r="CYQ245" s="128"/>
      <c r="CYR245" s="128"/>
      <c r="CYS245" s="128"/>
      <c r="CYT245" s="128"/>
      <c r="CYU245" s="128"/>
      <c r="CYV245" s="128"/>
      <c r="CYW245" s="128"/>
      <c r="CYX245" s="128"/>
      <c r="CYY245" s="128"/>
      <c r="CYZ245" s="128"/>
      <c r="CZA245" s="128"/>
      <c r="CZB245" s="128"/>
      <c r="CZC245" s="128"/>
      <c r="CZD245" s="128"/>
      <c r="CZE245" s="128"/>
      <c r="CZF245" s="128"/>
      <c r="CZG245" s="128"/>
      <c r="CZH245" s="128"/>
      <c r="CZI245" s="128"/>
      <c r="CZJ245" s="128"/>
      <c r="CZK245" s="128"/>
      <c r="CZL245" s="128"/>
      <c r="CZM245" s="128"/>
      <c r="CZN245" s="128"/>
      <c r="CZO245" s="128"/>
      <c r="CZP245" s="128"/>
      <c r="CZQ245" s="128"/>
      <c r="CZR245" s="128"/>
      <c r="CZS245" s="128"/>
      <c r="CZT245" s="128"/>
      <c r="CZU245" s="128"/>
      <c r="CZV245" s="128"/>
      <c r="CZW245" s="128"/>
      <c r="CZX245" s="128"/>
      <c r="CZY245" s="128"/>
      <c r="CZZ245" s="128"/>
      <c r="DAA245" s="128"/>
      <c r="DAB245" s="128"/>
      <c r="DAC245" s="128"/>
      <c r="DAD245" s="128"/>
      <c r="DAE245" s="128"/>
      <c r="DAF245" s="128"/>
      <c r="DAG245" s="128"/>
      <c r="DAH245" s="128"/>
      <c r="DAI245" s="128"/>
      <c r="DAJ245" s="128"/>
      <c r="DAK245" s="128"/>
      <c r="DAL245" s="128"/>
      <c r="DAM245" s="128"/>
      <c r="DAN245" s="128"/>
      <c r="DAO245" s="128"/>
      <c r="DAP245" s="128"/>
      <c r="DAQ245" s="128"/>
      <c r="DAR245" s="128"/>
      <c r="DAS245" s="128"/>
      <c r="DAT245" s="128"/>
      <c r="DAU245" s="128"/>
      <c r="DAV245" s="128"/>
      <c r="DAW245" s="128"/>
      <c r="DAX245" s="128"/>
      <c r="DAY245" s="128"/>
      <c r="DAZ245" s="128"/>
      <c r="DBA245" s="128"/>
      <c r="DBB245" s="128"/>
      <c r="DBC245" s="128"/>
      <c r="DBD245" s="128"/>
      <c r="DBE245" s="128"/>
      <c r="DBF245" s="128"/>
      <c r="DBG245" s="128"/>
      <c r="DBH245" s="128"/>
      <c r="DBI245" s="128"/>
      <c r="DBJ245" s="128"/>
      <c r="DBK245" s="128"/>
      <c r="DBL245" s="128"/>
      <c r="DBM245" s="128"/>
      <c r="DBN245" s="128"/>
      <c r="DBO245" s="128"/>
      <c r="DBP245" s="128"/>
      <c r="DBQ245" s="128"/>
      <c r="DBR245" s="128"/>
      <c r="DBS245" s="128"/>
      <c r="DBT245" s="128"/>
      <c r="DBU245" s="128"/>
      <c r="DBV245" s="128"/>
      <c r="DBW245" s="128"/>
      <c r="DBX245" s="128"/>
      <c r="DBY245" s="128"/>
      <c r="DBZ245" s="128"/>
      <c r="DCA245" s="128"/>
      <c r="DCB245" s="128"/>
      <c r="DCC245" s="128"/>
      <c r="DCD245" s="128"/>
      <c r="DCE245" s="128"/>
      <c r="DCF245" s="128"/>
      <c r="DCG245" s="128"/>
      <c r="DCH245" s="128"/>
      <c r="DCI245" s="128"/>
      <c r="DCJ245" s="128"/>
      <c r="DCK245" s="128"/>
      <c r="DCL245" s="128"/>
      <c r="DCM245" s="128"/>
      <c r="DCN245" s="128"/>
      <c r="DCO245" s="128"/>
      <c r="DCP245" s="128"/>
      <c r="DCQ245" s="128"/>
      <c r="DCR245" s="128"/>
      <c r="DCS245" s="128"/>
      <c r="DCT245" s="128"/>
      <c r="DCU245" s="128"/>
      <c r="DCV245" s="128"/>
      <c r="DCW245" s="128"/>
      <c r="DCX245" s="128"/>
      <c r="DCY245" s="128"/>
      <c r="DCZ245" s="128"/>
      <c r="DDA245" s="128"/>
      <c r="DDB245" s="128"/>
      <c r="DDC245" s="128"/>
      <c r="DDD245" s="128"/>
      <c r="DDE245" s="128"/>
      <c r="DDF245" s="128"/>
      <c r="DDG245" s="128"/>
      <c r="DDH245" s="128"/>
      <c r="DDI245" s="128"/>
      <c r="DDJ245" s="128"/>
      <c r="DDK245" s="128"/>
      <c r="DDL245" s="128"/>
      <c r="DDM245" s="128"/>
      <c r="DDN245" s="128"/>
      <c r="DDO245" s="128"/>
      <c r="DDP245" s="128"/>
      <c r="DDQ245" s="128"/>
      <c r="DDR245" s="128"/>
      <c r="DDS245" s="128"/>
      <c r="DDT245" s="128"/>
      <c r="DDU245" s="128"/>
      <c r="DDV245" s="128"/>
      <c r="DDW245" s="128"/>
      <c r="DDX245" s="128"/>
      <c r="DDY245" s="128"/>
      <c r="DDZ245" s="128"/>
      <c r="DEA245" s="128"/>
      <c r="DEB245" s="128"/>
      <c r="DEC245" s="128"/>
      <c r="DED245" s="128"/>
      <c r="DEE245" s="128"/>
      <c r="DEF245" s="128"/>
      <c r="DEG245" s="128"/>
      <c r="DEH245" s="128"/>
      <c r="DEI245" s="128"/>
      <c r="DEJ245" s="128"/>
      <c r="DEK245" s="128"/>
      <c r="DEL245" s="128"/>
      <c r="DEM245" s="128"/>
      <c r="DEN245" s="128"/>
      <c r="DEO245" s="128"/>
      <c r="DEP245" s="128"/>
      <c r="DEQ245" s="128"/>
      <c r="DER245" s="128"/>
      <c r="DES245" s="128"/>
      <c r="DET245" s="128"/>
      <c r="DEU245" s="128"/>
      <c r="DEV245" s="128"/>
      <c r="DEW245" s="128"/>
      <c r="DEX245" s="128"/>
      <c r="DEY245" s="128"/>
      <c r="DEZ245" s="128"/>
      <c r="DFA245" s="128"/>
      <c r="DFB245" s="128"/>
      <c r="DFC245" s="128"/>
      <c r="DFD245" s="128"/>
      <c r="DFE245" s="128"/>
      <c r="DFF245" s="128"/>
      <c r="DFG245" s="128"/>
      <c r="DFH245" s="128"/>
      <c r="DFI245" s="128"/>
      <c r="DFJ245" s="128"/>
      <c r="DFK245" s="128"/>
      <c r="DFL245" s="128"/>
      <c r="DFM245" s="128"/>
      <c r="DFN245" s="128"/>
      <c r="DFO245" s="128"/>
      <c r="DFP245" s="128"/>
      <c r="DFQ245" s="128"/>
      <c r="DFR245" s="128"/>
      <c r="DFS245" s="128"/>
      <c r="DFT245" s="128"/>
      <c r="DFU245" s="128"/>
      <c r="DFV245" s="128"/>
      <c r="DFW245" s="128"/>
      <c r="DFX245" s="128"/>
      <c r="DFY245" s="128"/>
      <c r="DFZ245" s="128"/>
      <c r="DGA245" s="128"/>
      <c r="DGB245" s="128"/>
      <c r="DGC245" s="128"/>
      <c r="DGD245" s="128"/>
      <c r="DGE245" s="128"/>
      <c r="DGF245" s="128"/>
      <c r="DGG245" s="128"/>
      <c r="DGH245" s="128"/>
      <c r="DGI245" s="128"/>
      <c r="DGJ245" s="128"/>
      <c r="DGK245" s="128"/>
      <c r="DGL245" s="128"/>
      <c r="DGM245" s="128"/>
      <c r="DGN245" s="128"/>
      <c r="DGO245" s="128"/>
      <c r="DGP245" s="128"/>
      <c r="DGQ245" s="128"/>
      <c r="DGR245" s="128"/>
      <c r="DGS245" s="128"/>
      <c r="DGT245" s="128"/>
      <c r="DGU245" s="128"/>
      <c r="DGV245" s="128"/>
      <c r="DGW245" s="128"/>
      <c r="DGX245" s="128"/>
      <c r="DGY245" s="128"/>
      <c r="DGZ245" s="128"/>
      <c r="DHA245" s="128"/>
      <c r="DHB245" s="128"/>
      <c r="DHC245" s="128"/>
      <c r="DHD245" s="128"/>
      <c r="DHE245" s="128"/>
      <c r="DHF245" s="128"/>
      <c r="DHG245" s="128"/>
      <c r="DHH245" s="128"/>
      <c r="DHI245" s="128"/>
      <c r="DHJ245" s="128"/>
      <c r="DHK245" s="128"/>
      <c r="DHL245" s="128"/>
      <c r="DHM245" s="128"/>
      <c r="DHN245" s="128"/>
      <c r="DHO245" s="128"/>
      <c r="DHP245" s="128"/>
      <c r="DHQ245" s="128"/>
      <c r="DHR245" s="128"/>
      <c r="DHS245" s="128"/>
      <c r="DHT245" s="128"/>
      <c r="DHU245" s="128"/>
      <c r="DHV245" s="128"/>
      <c r="DHW245" s="128"/>
      <c r="DHX245" s="128"/>
      <c r="DHY245" s="128"/>
      <c r="DHZ245" s="128"/>
      <c r="DIA245" s="128"/>
      <c r="DIB245" s="128"/>
      <c r="DIC245" s="128"/>
      <c r="DID245" s="128"/>
      <c r="DIE245" s="128"/>
      <c r="DIF245" s="128"/>
      <c r="DIG245" s="128"/>
      <c r="DIH245" s="128"/>
      <c r="DII245" s="128"/>
      <c r="DIJ245" s="128"/>
      <c r="DIK245" s="128"/>
      <c r="DIL245" s="128"/>
      <c r="DIM245" s="128"/>
      <c r="DIN245" s="128"/>
      <c r="DIO245" s="128"/>
      <c r="DIP245" s="128"/>
      <c r="DIQ245" s="128"/>
      <c r="DIR245" s="128"/>
      <c r="DIS245" s="128"/>
      <c r="DIT245" s="128"/>
      <c r="DIU245" s="128"/>
      <c r="DIV245" s="128"/>
      <c r="DIW245" s="128"/>
      <c r="DIX245" s="128"/>
      <c r="DIY245" s="128"/>
      <c r="DIZ245" s="128"/>
      <c r="DJA245" s="128"/>
      <c r="DJB245" s="128"/>
      <c r="DJC245" s="128"/>
      <c r="DJD245" s="128"/>
      <c r="DJE245" s="128"/>
      <c r="DJF245" s="128"/>
      <c r="DJG245" s="128"/>
      <c r="DJH245" s="128"/>
      <c r="DJI245" s="128"/>
      <c r="DJJ245" s="128"/>
      <c r="DJK245" s="128"/>
      <c r="DJL245" s="128"/>
      <c r="DJM245" s="128"/>
      <c r="DJN245" s="128"/>
      <c r="DJO245" s="128"/>
      <c r="DJP245" s="128"/>
      <c r="DJQ245" s="128"/>
      <c r="DJR245" s="128"/>
      <c r="DJS245" s="128"/>
      <c r="DJT245" s="128"/>
      <c r="DJU245" s="128"/>
      <c r="DJV245" s="128"/>
      <c r="DJW245" s="128"/>
      <c r="DJX245" s="128"/>
      <c r="DJY245" s="128"/>
      <c r="DJZ245" s="128"/>
      <c r="DKA245" s="128"/>
      <c r="DKB245" s="128"/>
      <c r="DKC245" s="128"/>
      <c r="DKD245" s="128"/>
      <c r="DKE245" s="128"/>
      <c r="DKF245" s="128"/>
      <c r="DKG245" s="128"/>
      <c r="DKH245" s="128"/>
      <c r="DKI245" s="128"/>
      <c r="DKJ245" s="128"/>
      <c r="DKK245" s="128"/>
      <c r="DKL245" s="128"/>
      <c r="DKM245" s="128"/>
      <c r="DKN245" s="128"/>
      <c r="DKO245" s="128"/>
      <c r="DKP245" s="128"/>
      <c r="DKQ245" s="128"/>
      <c r="DKR245" s="128"/>
      <c r="DKS245" s="128"/>
      <c r="DKT245" s="128"/>
      <c r="DKU245" s="128"/>
      <c r="DKV245" s="128"/>
      <c r="DKW245" s="128"/>
      <c r="DKX245" s="128"/>
      <c r="DKY245" s="128"/>
      <c r="DKZ245" s="128"/>
      <c r="DLA245" s="128"/>
      <c r="DLB245" s="128"/>
      <c r="DLC245" s="128"/>
      <c r="DLD245" s="128"/>
      <c r="DLE245" s="128"/>
      <c r="DLF245" s="128"/>
      <c r="DLG245" s="128"/>
      <c r="DLH245" s="128"/>
      <c r="DLI245" s="128"/>
      <c r="DLJ245" s="128"/>
      <c r="DLK245" s="128"/>
      <c r="DLL245" s="128"/>
      <c r="DLM245" s="128"/>
      <c r="DLN245" s="128"/>
      <c r="DLO245" s="128"/>
      <c r="DLP245" s="128"/>
      <c r="DLQ245" s="128"/>
      <c r="DLR245" s="128"/>
      <c r="DLS245" s="128"/>
      <c r="DLT245" s="128"/>
      <c r="DLU245" s="128"/>
      <c r="DLV245" s="128"/>
      <c r="DLW245" s="128"/>
      <c r="DLX245" s="128"/>
      <c r="DLY245" s="128"/>
      <c r="DLZ245" s="128"/>
      <c r="DMA245" s="128"/>
      <c r="DMB245" s="128"/>
      <c r="DMC245" s="128"/>
      <c r="DMD245" s="128"/>
      <c r="DME245" s="128"/>
      <c r="DMF245" s="128"/>
      <c r="DMG245" s="128"/>
      <c r="DMH245" s="128"/>
      <c r="DMI245" s="128"/>
      <c r="DMJ245" s="128"/>
      <c r="DMK245" s="128"/>
      <c r="DML245" s="128"/>
      <c r="DMM245" s="128"/>
      <c r="DMN245" s="128"/>
      <c r="DMO245" s="128"/>
      <c r="DMP245" s="128"/>
      <c r="DMQ245" s="128"/>
      <c r="DMR245" s="128"/>
      <c r="DMS245" s="128"/>
      <c r="DMT245" s="128"/>
      <c r="DMU245" s="128"/>
      <c r="DMV245" s="128"/>
      <c r="DMW245" s="128"/>
      <c r="DMX245" s="128"/>
      <c r="DMY245" s="128"/>
      <c r="DMZ245" s="128"/>
      <c r="DNA245" s="128"/>
      <c r="DNB245" s="128"/>
      <c r="DNC245" s="128"/>
      <c r="DND245" s="128"/>
      <c r="DNE245" s="128"/>
      <c r="DNF245" s="128"/>
      <c r="DNG245" s="128"/>
      <c r="DNH245" s="128"/>
      <c r="DNI245" s="128"/>
      <c r="DNJ245" s="128"/>
      <c r="DNK245" s="128"/>
      <c r="DNL245" s="128"/>
      <c r="DNM245" s="128"/>
      <c r="DNN245" s="128"/>
      <c r="DNO245" s="128"/>
      <c r="DNP245" s="128"/>
      <c r="DNQ245" s="128"/>
      <c r="DNR245" s="128"/>
      <c r="DNS245" s="128"/>
      <c r="DNT245" s="128"/>
      <c r="DNU245" s="128"/>
      <c r="DNV245" s="128"/>
      <c r="DNW245" s="128"/>
      <c r="DNX245" s="128"/>
      <c r="DNY245" s="128"/>
      <c r="DNZ245" s="128"/>
      <c r="DOA245" s="128"/>
      <c r="DOB245" s="128"/>
      <c r="DOC245" s="128"/>
      <c r="DOD245" s="128"/>
      <c r="DOE245" s="128"/>
      <c r="DOF245" s="128"/>
      <c r="DOG245" s="128"/>
      <c r="DOH245" s="128"/>
      <c r="DOI245" s="128"/>
      <c r="DOJ245" s="128"/>
      <c r="DOK245" s="128"/>
      <c r="DOL245" s="128"/>
      <c r="DOM245" s="128"/>
      <c r="DON245" s="128"/>
      <c r="DOO245" s="128"/>
      <c r="DOP245" s="128"/>
      <c r="DOQ245" s="128"/>
      <c r="DOR245" s="128"/>
      <c r="DOS245" s="128"/>
      <c r="DOT245" s="128"/>
      <c r="DOU245" s="128"/>
      <c r="DOV245" s="128"/>
      <c r="DOW245" s="128"/>
      <c r="DOX245" s="128"/>
      <c r="DOY245" s="128"/>
      <c r="DOZ245" s="128"/>
      <c r="DPA245" s="128"/>
      <c r="DPB245" s="128"/>
      <c r="DPC245" s="128"/>
      <c r="DPD245" s="128"/>
      <c r="DPE245" s="128"/>
      <c r="DPF245" s="128"/>
      <c r="DPG245" s="128"/>
      <c r="DPH245" s="128"/>
      <c r="DPI245" s="128"/>
      <c r="DPJ245" s="128"/>
      <c r="DPK245" s="128"/>
      <c r="DPL245" s="128"/>
      <c r="DPM245" s="128"/>
      <c r="DPN245" s="128"/>
      <c r="DPO245" s="128"/>
      <c r="DPP245" s="128"/>
      <c r="DPQ245" s="128"/>
      <c r="DPR245" s="128"/>
      <c r="DPS245" s="128"/>
      <c r="DPT245" s="128"/>
      <c r="DPU245" s="128"/>
      <c r="DPV245" s="128"/>
      <c r="DPW245" s="128"/>
      <c r="DPX245" s="128"/>
      <c r="DPY245" s="128"/>
      <c r="DPZ245" s="128"/>
      <c r="DQA245" s="128"/>
      <c r="DQB245" s="128"/>
      <c r="DQC245" s="128"/>
      <c r="DQD245" s="128"/>
      <c r="DQE245" s="128"/>
      <c r="DQF245" s="128"/>
      <c r="DQG245" s="128"/>
      <c r="DQH245" s="128"/>
      <c r="DQI245" s="128"/>
      <c r="DQJ245" s="128"/>
      <c r="DQK245" s="128"/>
      <c r="DQL245" s="128"/>
      <c r="DQM245" s="128"/>
      <c r="DQN245" s="128"/>
      <c r="DQO245" s="128"/>
      <c r="DQP245" s="128"/>
      <c r="DQQ245" s="128"/>
      <c r="DQR245" s="128"/>
      <c r="DQS245" s="128"/>
      <c r="DQT245" s="128"/>
      <c r="DQU245" s="128"/>
      <c r="DQV245" s="128"/>
      <c r="DQW245" s="128"/>
      <c r="DQX245" s="128"/>
      <c r="DQY245" s="128"/>
      <c r="DQZ245" s="128"/>
      <c r="DRA245" s="128"/>
      <c r="DRB245" s="128"/>
      <c r="DRC245" s="128"/>
      <c r="DRD245" s="128"/>
      <c r="DRE245" s="128"/>
      <c r="DRF245" s="128"/>
      <c r="DRG245" s="128"/>
      <c r="DRH245" s="128"/>
      <c r="DRI245" s="128"/>
      <c r="DRJ245" s="128"/>
      <c r="DRK245" s="128"/>
      <c r="DRL245" s="128"/>
      <c r="DRM245" s="128"/>
      <c r="DRN245" s="128"/>
      <c r="DRO245" s="128"/>
      <c r="DRP245" s="128"/>
      <c r="DRQ245" s="128"/>
      <c r="DRR245" s="128"/>
      <c r="DRS245" s="128"/>
      <c r="DRT245" s="128"/>
      <c r="DRU245" s="128"/>
      <c r="DRV245" s="128"/>
      <c r="DRW245" s="128"/>
      <c r="DRX245" s="128"/>
      <c r="DRY245" s="128"/>
      <c r="DRZ245" s="128"/>
      <c r="DSA245" s="128"/>
      <c r="DSB245" s="128"/>
      <c r="DSC245" s="128"/>
      <c r="DSD245" s="128"/>
      <c r="DSE245" s="128"/>
      <c r="DSF245" s="128"/>
      <c r="DSG245" s="128"/>
      <c r="DSH245" s="128"/>
      <c r="DSI245" s="128"/>
      <c r="DSJ245" s="128"/>
      <c r="DSK245" s="128"/>
      <c r="DSL245" s="128"/>
      <c r="DSM245" s="128"/>
      <c r="DSN245" s="128"/>
      <c r="DSO245" s="128"/>
      <c r="DSP245" s="128"/>
      <c r="DSQ245" s="128"/>
      <c r="DSR245" s="128"/>
      <c r="DSS245" s="128"/>
      <c r="DST245" s="128"/>
      <c r="DSU245" s="128"/>
      <c r="DSV245" s="128"/>
      <c r="DSW245" s="128"/>
      <c r="DSX245" s="128"/>
      <c r="DSY245" s="128"/>
      <c r="DSZ245" s="128"/>
      <c r="DTA245" s="128"/>
      <c r="DTB245" s="128"/>
      <c r="DTC245" s="128"/>
      <c r="DTD245" s="128"/>
      <c r="DTE245" s="128"/>
      <c r="DTF245" s="128"/>
      <c r="DTG245" s="128"/>
      <c r="DTH245" s="128"/>
      <c r="DTI245" s="128"/>
      <c r="DTJ245" s="128"/>
      <c r="DTK245" s="128"/>
      <c r="DTL245" s="128"/>
      <c r="DTM245" s="128"/>
      <c r="DTN245" s="128"/>
      <c r="DTO245" s="128"/>
      <c r="DTP245" s="128"/>
      <c r="DTQ245" s="128"/>
      <c r="DTR245" s="128"/>
      <c r="DTS245" s="128"/>
      <c r="DTT245" s="128"/>
      <c r="DTU245" s="128"/>
      <c r="DTV245" s="128"/>
      <c r="DTW245" s="128"/>
      <c r="DTX245" s="128"/>
      <c r="DTY245" s="128"/>
      <c r="DTZ245" s="128"/>
      <c r="DUA245" s="128"/>
      <c r="DUB245" s="128"/>
      <c r="DUC245" s="128"/>
      <c r="DUD245" s="128"/>
      <c r="DUE245" s="128"/>
      <c r="DUF245" s="128"/>
      <c r="DUG245" s="128"/>
      <c r="DUH245" s="128"/>
      <c r="DUI245" s="128"/>
      <c r="DUJ245" s="128"/>
      <c r="DUK245" s="128"/>
      <c r="DUL245" s="128"/>
      <c r="DUM245" s="128"/>
      <c r="DUN245" s="128"/>
      <c r="DUO245" s="128"/>
      <c r="DUP245" s="128"/>
      <c r="DUQ245" s="128"/>
      <c r="DUR245" s="128"/>
      <c r="DUS245" s="128"/>
      <c r="DUT245" s="128"/>
      <c r="DUU245" s="128"/>
      <c r="DUV245" s="128"/>
      <c r="DUW245" s="128"/>
      <c r="DUX245" s="128"/>
      <c r="DUY245" s="128"/>
      <c r="DUZ245" s="128"/>
      <c r="DVA245" s="128"/>
      <c r="DVB245" s="128"/>
      <c r="DVC245" s="128"/>
      <c r="DVD245" s="128"/>
      <c r="DVE245" s="128"/>
      <c r="DVF245" s="128"/>
      <c r="DVG245" s="128"/>
      <c r="DVH245" s="128"/>
      <c r="DVI245" s="128"/>
      <c r="DVJ245" s="128"/>
      <c r="DVK245" s="128"/>
      <c r="DVL245" s="128"/>
      <c r="DVM245" s="128"/>
      <c r="DVN245" s="128"/>
      <c r="DVO245" s="128"/>
      <c r="DVP245" s="128"/>
      <c r="DVQ245" s="128"/>
      <c r="DVR245" s="128"/>
      <c r="DVS245" s="128"/>
      <c r="DVT245" s="128"/>
      <c r="DVU245" s="128"/>
      <c r="DVV245" s="128"/>
      <c r="DVW245" s="128"/>
      <c r="DVX245" s="128"/>
      <c r="DVY245" s="128"/>
      <c r="DVZ245" s="128"/>
      <c r="DWA245" s="128"/>
      <c r="DWB245" s="128"/>
      <c r="DWC245" s="128"/>
      <c r="DWD245" s="128"/>
      <c r="DWE245" s="128"/>
      <c r="DWF245" s="128"/>
      <c r="DWG245" s="128"/>
      <c r="DWH245" s="128"/>
      <c r="DWI245" s="128"/>
      <c r="DWJ245" s="128"/>
      <c r="DWK245" s="128"/>
      <c r="DWL245" s="128"/>
      <c r="DWM245" s="128"/>
      <c r="DWN245" s="128"/>
      <c r="DWO245" s="128"/>
      <c r="DWP245" s="128"/>
      <c r="DWQ245" s="128"/>
      <c r="DWR245" s="128"/>
      <c r="DWS245" s="128"/>
      <c r="DWT245" s="128"/>
      <c r="DWU245" s="128"/>
      <c r="DWV245" s="128"/>
      <c r="DWW245" s="128"/>
      <c r="DWX245" s="128"/>
      <c r="DWY245" s="128"/>
      <c r="DWZ245" s="128"/>
      <c r="DXA245" s="128"/>
      <c r="DXB245" s="128"/>
      <c r="DXC245" s="128"/>
      <c r="DXD245" s="128"/>
      <c r="DXE245" s="128"/>
      <c r="DXF245" s="128"/>
      <c r="DXG245" s="128"/>
      <c r="DXH245" s="128"/>
      <c r="DXI245" s="128"/>
      <c r="DXJ245" s="128"/>
      <c r="DXK245" s="128"/>
      <c r="DXL245" s="128"/>
      <c r="DXM245" s="128"/>
      <c r="DXN245" s="128"/>
      <c r="DXO245" s="128"/>
      <c r="DXP245" s="128"/>
      <c r="DXQ245" s="128"/>
      <c r="DXR245" s="128"/>
      <c r="DXS245" s="128"/>
      <c r="DXT245" s="128"/>
      <c r="DXU245" s="128"/>
      <c r="DXV245" s="128"/>
      <c r="DXW245" s="128"/>
      <c r="DXX245" s="128"/>
      <c r="DXY245" s="128"/>
      <c r="DXZ245" s="128"/>
      <c r="DYA245" s="128"/>
      <c r="DYB245" s="128"/>
      <c r="DYC245" s="128"/>
      <c r="DYD245" s="128"/>
      <c r="DYE245" s="128"/>
      <c r="DYF245" s="128"/>
      <c r="DYG245" s="128"/>
      <c r="DYH245" s="128"/>
      <c r="DYI245" s="128"/>
      <c r="DYJ245" s="128"/>
      <c r="DYK245" s="128"/>
      <c r="DYL245" s="128"/>
      <c r="DYM245" s="128"/>
      <c r="DYN245" s="128"/>
      <c r="DYO245" s="128"/>
      <c r="DYP245" s="128"/>
      <c r="DYQ245" s="128"/>
      <c r="DYR245" s="128"/>
      <c r="DYS245" s="128"/>
      <c r="DYT245" s="128"/>
      <c r="DYU245" s="128"/>
      <c r="DYV245" s="128"/>
      <c r="DYW245" s="128"/>
      <c r="DYX245" s="128"/>
      <c r="DYY245" s="128"/>
      <c r="DYZ245" s="128"/>
      <c r="DZA245" s="128"/>
      <c r="DZB245" s="128"/>
      <c r="DZC245" s="128"/>
      <c r="DZD245" s="128"/>
      <c r="DZE245" s="128"/>
      <c r="DZF245" s="128"/>
      <c r="DZG245" s="128"/>
      <c r="DZH245" s="128"/>
      <c r="DZI245" s="128"/>
      <c r="DZJ245" s="128"/>
      <c r="DZK245" s="128"/>
      <c r="DZL245" s="128"/>
      <c r="DZM245" s="128"/>
      <c r="DZN245" s="128"/>
      <c r="DZO245" s="128"/>
      <c r="DZP245" s="128"/>
      <c r="DZQ245" s="128"/>
      <c r="DZR245" s="128"/>
      <c r="DZS245" s="128"/>
      <c r="DZT245" s="128"/>
      <c r="DZU245" s="128"/>
      <c r="DZV245" s="128"/>
      <c r="DZW245" s="128"/>
      <c r="DZX245" s="128"/>
      <c r="DZY245" s="128"/>
      <c r="DZZ245" s="128"/>
      <c r="EAA245" s="128"/>
      <c r="EAB245" s="128"/>
      <c r="EAC245" s="128"/>
      <c r="EAD245" s="128"/>
      <c r="EAE245" s="128"/>
      <c r="EAF245" s="128"/>
      <c r="EAG245" s="128"/>
      <c r="EAH245" s="128"/>
      <c r="EAI245" s="128"/>
      <c r="EAJ245" s="128"/>
      <c r="EAK245" s="128"/>
      <c r="EAL245" s="128"/>
      <c r="EAM245" s="128"/>
      <c r="EAN245" s="128"/>
      <c r="EAO245" s="128"/>
      <c r="EAP245" s="128"/>
      <c r="EAQ245" s="128"/>
      <c r="EAR245" s="128"/>
      <c r="EAS245" s="128"/>
      <c r="EAT245" s="128"/>
      <c r="EAU245" s="128"/>
      <c r="EAV245" s="128"/>
      <c r="EAW245" s="128"/>
      <c r="EAX245" s="128"/>
      <c r="EAY245" s="128"/>
      <c r="EAZ245" s="128"/>
      <c r="EBA245" s="128"/>
      <c r="EBB245" s="128"/>
      <c r="EBC245" s="128"/>
      <c r="EBD245" s="128"/>
      <c r="EBE245" s="128"/>
      <c r="EBF245" s="128"/>
      <c r="EBG245" s="128"/>
      <c r="EBH245" s="128"/>
      <c r="EBI245" s="128"/>
      <c r="EBJ245" s="128"/>
      <c r="EBK245" s="128"/>
      <c r="EBL245" s="128"/>
      <c r="EBM245" s="128"/>
      <c r="EBN245" s="128"/>
      <c r="EBO245" s="128"/>
      <c r="EBP245" s="128"/>
      <c r="EBQ245" s="128"/>
      <c r="EBR245" s="128"/>
      <c r="EBS245" s="128"/>
      <c r="EBT245" s="128"/>
      <c r="EBU245" s="128"/>
      <c r="EBV245" s="128"/>
      <c r="EBW245" s="128"/>
      <c r="EBX245" s="128"/>
      <c r="EBY245" s="128"/>
      <c r="EBZ245" s="128"/>
      <c r="ECA245" s="128"/>
      <c r="ECB245" s="128"/>
      <c r="ECC245" s="128"/>
      <c r="ECD245" s="128"/>
      <c r="ECE245" s="128"/>
      <c r="ECF245" s="128"/>
      <c r="ECG245" s="128"/>
      <c r="ECH245" s="128"/>
      <c r="ECI245" s="128"/>
      <c r="ECJ245" s="128"/>
      <c r="ECK245" s="128"/>
      <c r="ECL245" s="128"/>
      <c r="ECM245" s="128"/>
      <c r="ECN245" s="128"/>
      <c r="ECO245" s="128"/>
      <c r="ECP245" s="128"/>
      <c r="ECQ245" s="128"/>
      <c r="ECR245" s="128"/>
      <c r="ECS245" s="128"/>
      <c r="ECT245" s="128"/>
      <c r="ECU245" s="128"/>
      <c r="ECV245" s="128"/>
      <c r="ECW245" s="128"/>
      <c r="ECX245" s="128"/>
      <c r="ECY245" s="128"/>
      <c r="ECZ245" s="128"/>
      <c r="EDA245" s="128"/>
      <c r="EDB245" s="128"/>
      <c r="EDC245" s="128"/>
      <c r="EDD245" s="128"/>
      <c r="EDE245" s="128"/>
      <c r="EDF245" s="128"/>
      <c r="EDG245" s="128"/>
      <c r="EDH245" s="128"/>
      <c r="EDI245" s="128"/>
      <c r="EDJ245" s="128"/>
      <c r="EDK245" s="128"/>
      <c r="EDL245" s="128"/>
      <c r="EDM245" s="128"/>
      <c r="EDN245" s="128"/>
      <c r="EDO245" s="128"/>
      <c r="EDP245" s="128"/>
      <c r="EDQ245" s="128"/>
      <c r="EDR245" s="128"/>
      <c r="EDS245" s="128"/>
      <c r="EDT245" s="128"/>
      <c r="EDU245" s="128"/>
      <c r="EDV245" s="128"/>
      <c r="EDW245" s="128"/>
      <c r="EDX245" s="128"/>
      <c r="EDY245" s="128"/>
      <c r="EDZ245" s="128"/>
      <c r="EEA245" s="128"/>
      <c r="EEB245" s="128"/>
      <c r="EEC245" s="128"/>
      <c r="EED245" s="128"/>
      <c r="EEE245" s="128"/>
      <c r="EEF245" s="128"/>
      <c r="EEG245" s="128"/>
      <c r="EEH245" s="128"/>
      <c r="EEI245" s="128"/>
      <c r="EEJ245" s="128"/>
      <c r="EEK245" s="128"/>
      <c r="EEL245" s="128"/>
      <c r="EEM245" s="128"/>
      <c r="EEN245" s="128"/>
      <c r="EEO245" s="128"/>
      <c r="EEP245" s="128"/>
      <c r="EEQ245" s="128"/>
      <c r="EER245" s="128"/>
      <c r="EES245" s="128"/>
      <c r="EET245" s="128"/>
      <c r="EEU245" s="128"/>
      <c r="EEV245" s="128"/>
      <c r="EEW245" s="128"/>
      <c r="EEX245" s="128"/>
      <c r="EEY245" s="128"/>
      <c r="EEZ245" s="128"/>
      <c r="EFA245" s="128"/>
      <c r="EFB245" s="128"/>
      <c r="EFC245" s="128"/>
      <c r="EFD245" s="128"/>
      <c r="EFE245" s="128"/>
      <c r="EFF245" s="128"/>
      <c r="EFG245" s="128"/>
      <c r="EFH245" s="128"/>
      <c r="EFI245" s="128"/>
      <c r="EFJ245" s="128"/>
      <c r="EFK245" s="128"/>
      <c r="EFL245" s="128"/>
      <c r="EFM245" s="128"/>
      <c r="EFN245" s="128"/>
      <c r="EFO245" s="128"/>
      <c r="EFP245" s="128"/>
      <c r="EFQ245" s="128"/>
      <c r="EFR245" s="128"/>
      <c r="EFS245" s="128"/>
      <c r="EFT245" s="128"/>
      <c r="EFU245" s="128"/>
      <c r="EFV245" s="128"/>
      <c r="EFW245" s="128"/>
      <c r="EFX245" s="128"/>
      <c r="EFY245" s="128"/>
      <c r="EFZ245" s="128"/>
      <c r="EGA245" s="128"/>
      <c r="EGB245" s="128"/>
      <c r="EGC245" s="128"/>
      <c r="EGD245" s="128"/>
      <c r="EGE245" s="128"/>
      <c r="EGF245" s="128"/>
      <c r="EGG245" s="128"/>
      <c r="EGH245" s="128"/>
      <c r="EGI245" s="128"/>
      <c r="EGJ245" s="128"/>
      <c r="EGK245" s="128"/>
      <c r="EGL245" s="128"/>
      <c r="EGM245" s="128"/>
      <c r="EGN245" s="128"/>
      <c r="EGO245" s="128"/>
      <c r="EGP245" s="128"/>
      <c r="EGQ245" s="128"/>
      <c r="EGR245" s="128"/>
      <c r="EGS245" s="128"/>
      <c r="EGT245" s="128"/>
      <c r="EGU245" s="128"/>
      <c r="EGV245" s="128"/>
      <c r="EGW245" s="128"/>
      <c r="EGX245" s="128"/>
      <c r="EGY245" s="128"/>
      <c r="EGZ245" s="128"/>
      <c r="EHA245" s="128"/>
      <c r="EHB245" s="128"/>
      <c r="EHC245" s="128"/>
      <c r="EHD245" s="128"/>
      <c r="EHE245" s="128"/>
      <c r="EHF245" s="128"/>
      <c r="EHG245" s="128"/>
      <c r="EHH245" s="128"/>
      <c r="EHI245" s="128"/>
      <c r="EHJ245" s="128"/>
      <c r="EHK245" s="128"/>
      <c r="EHL245" s="128"/>
      <c r="EHM245" s="128"/>
      <c r="EHN245" s="128"/>
      <c r="EHO245" s="128"/>
      <c r="EHP245" s="128"/>
      <c r="EHQ245" s="128"/>
      <c r="EHR245" s="128"/>
      <c r="EHS245" s="128"/>
      <c r="EHT245" s="128"/>
      <c r="EHU245" s="128"/>
      <c r="EHV245" s="128"/>
      <c r="EHW245" s="128"/>
      <c r="EHX245" s="128"/>
      <c r="EHY245" s="128"/>
      <c r="EHZ245" s="128"/>
      <c r="EIA245" s="128"/>
      <c r="EIB245" s="128"/>
      <c r="EIC245" s="128"/>
      <c r="EID245" s="128"/>
      <c r="EIE245" s="128"/>
      <c r="EIF245" s="128"/>
      <c r="EIG245" s="128"/>
      <c r="EIH245" s="128"/>
      <c r="EII245" s="128"/>
      <c r="EIJ245" s="128"/>
      <c r="EIK245" s="128"/>
      <c r="EIL245" s="128"/>
      <c r="EIM245" s="128"/>
      <c r="EIN245" s="128"/>
      <c r="EIO245" s="128"/>
      <c r="EIP245" s="128"/>
      <c r="EIQ245" s="128"/>
      <c r="EIR245" s="128"/>
      <c r="EIS245" s="128"/>
      <c r="EIT245" s="128"/>
      <c r="EIU245" s="128"/>
      <c r="EIV245" s="128"/>
      <c r="EIW245" s="128"/>
      <c r="EIX245" s="128"/>
      <c r="EIY245" s="128"/>
      <c r="EIZ245" s="128"/>
      <c r="EJA245" s="128"/>
      <c r="EJB245" s="128"/>
      <c r="EJC245" s="128"/>
      <c r="EJD245" s="128"/>
      <c r="EJE245" s="128"/>
      <c r="EJF245" s="128"/>
      <c r="EJG245" s="128"/>
      <c r="EJH245" s="128"/>
      <c r="EJI245" s="128"/>
      <c r="EJJ245" s="128"/>
      <c r="EJK245" s="128"/>
      <c r="EJL245" s="128"/>
      <c r="EJM245" s="128"/>
      <c r="EJN245" s="128"/>
      <c r="EJO245" s="128"/>
      <c r="EJP245" s="128"/>
      <c r="EJQ245" s="128"/>
      <c r="EJR245" s="128"/>
      <c r="EJS245" s="128"/>
      <c r="EJT245" s="128"/>
      <c r="EJU245" s="128"/>
      <c r="EJV245" s="128"/>
      <c r="EJW245" s="128"/>
      <c r="EJX245" s="128"/>
      <c r="EJY245" s="128"/>
      <c r="EJZ245" s="128"/>
      <c r="EKA245" s="128"/>
      <c r="EKB245" s="128"/>
      <c r="EKC245" s="128"/>
      <c r="EKD245" s="128"/>
      <c r="EKE245" s="128"/>
      <c r="EKF245" s="128"/>
      <c r="EKG245" s="128"/>
      <c r="EKH245" s="128"/>
      <c r="EKI245" s="128"/>
      <c r="EKJ245" s="128"/>
      <c r="EKK245" s="128"/>
      <c r="EKL245" s="128"/>
      <c r="EKM245" s="128"/>
      <c r="EKN245" s="128"/>
      <c r="EKO245" s="128"/>
      <c r="EKP245" s="128"/>
      <c r="EKQ245" s="128"/>
      <c r="EKR245" s="128"/>
      <c r="EKS245" s="128"/>
      <c r="EKT245" s="128"/>
      <c r="EKU245" s="128"/>
      <c r="EKV245" s="128"/>
      <c r="EKW245" s="128"/>
      <c r="EKX245" s="128"/>
      <c r="EKY245" s="128"/>
      <c r="EKZ245" s="128"/>
      <c r="ELA245" s="128"/>
      <c r="ELB245" s="128"/>
      <c r="ELC245" s="128"/>
      <c r="ELD245" s="128"/>
      <c r="ELE245" s="128"/>
      <c r="ELF245" s="128"/>
      <c r="ELG245" s="128"/>
      <c r="ELH245" s="128"/>
      <c r="ELI245" s="128"/>
      <c r="ELJ245" s="128"/>
      <c r="ELK245" s="128"/>
      <c r="ELL245" s="128"/>
      <c r="ELM245" s="128"/>
      <c r="ELN245" s="128"/>
      <c r="ELO245" s="128"/>
      <c r="ELP245" s="128"/>
      <c r="ELQ245" s="128"/>
      <c r="ELR245" s="128"/>
      <c r="ELS245" s="128"/>
      <c r="ELT245" s="128"/>
      <c r="ELU245" s="128"/>
      <c r="ELV245" s="128"/>
      <c r="ELW245" s="128"/>
      <c r="ELX245" s="128"/>
      <c r="ELY245" s="128"/>
      <c r="ELZ245" s="128"/>
      <c r="EMA245" s="128"/>
      <c r="EMB245" s="128"/>
      <c r="EMC245" s="128"/>
      <c r="EMD245" s="128"/>
      <c r="EME245" s="128"/>
      <c r="EMF245" s="128"/>
      <c r="EMG245" s="128"/>
      <c r="EMH245" s="128"/>
      <c r="EMI245" s="128"/>
      <c r="EMJ245" s="128"/>
      <c r="EMK245" s="128"/>
      <c r="EML245" s="128"/>
      <c r="EMM245" s="128"/>
      <c r="EMN245" s="128"/>
      <c r="EMO245" s="128"/>
      <c r="EMP245" s="128"/>
      <c r="EMQ245" s="128"/>
      <c r="EMR245" s="128"/>
      <c r="EMS245" s="128"/>
      <c r="EMT245" s="128"/>
      <c r="EMU245" s="128"/>
      <c r="EMV245" s="128"/>
      <c r="EMW245" s="128"/>
      <c r="EMX245" s="128"/>
      <c r="EMY245" s="128"/>
      <c r="EMZ245" s="128"/>
      <c r="ENA245" s="128"/>
      <c r="ENB245" s="128"/>
      <c r="ENC245" s="128"/>
      <c r="END245" s="128"/>
      <c r="ENE245" s="128"/>
      <c r="ENF245" s="128"/>
      <c r="ENG245" s="128"/>
      <c r="ENH245" s="128"/>
      <c r="ENI245" s="128"/>
      <c r="ENJ245" s="128"/>
      <c r="ENK245" s="128"/>
      <c r="ENL245" s="128"/>
      <c r="ENM245" s="128"/>
      <c r="ENN245" s="128"/>
      <c r="ENO245" s="128"/>
      <c r="ENP245" s="128"/>
      <c r="ENQ245" s="128"/>
      <c r="ENR245" s="128"/>
      <c r="ENS245" s="128"/>
      <c r="ENT245" s="128"/>
      <c r="ENU245" s="128"/>
      <c r="ENV245" s="128"/>
      <c r="ENW245" s="128"/>
      <c r="ENX245" s="128"/>
      <c r="ENY245" s="128"/>
      <c r="ENZ245" s="128"/>
      <c r="EOA245" s="128"/>
      <c r="EOB245" s="128"/>
      <c r="EOC245" s="128"/>
      <c r="EOD245" s="128"/>
      <c r="EOE245" s="128"/>
      <c r="EOF245" s="128"/>
      <c r="EOG245" s="128"/>
      <c r="EOH245" s="128"/>
      <c r="EOI245" s="128"/>
      <c r="EOJ245" s="128"/>
      <c r="EOK245" s="128"/>
      <c r="EOL245" s="128"/>
      <c r="EOM245" s="128"/>
      <c r="EON245" s="128"/>
      <c r="EOO245" s="128"/>
      <c r="EOP245" s="128"/>
      <c r="EOQ245" s="128"/>
      <c r="EOR245" s="128"/>
      <c r="EOS245" s="128"/>
      <c r="EOT245" s="128"/>
      <c r="EOU245" s="128"/>
      <c r="EOV245" s="128"/>
      <c r="EOW245" s="128"/>
      <c r="EOX245" s="128"/>
      <c r="EOY245" s="128"/>
      <c r="EOZ245" s="128"/>
      <c r="EPA245" s="128"/>
      <c r="EPB245" s="128"/>
      <c r="EPC245" s="128"/>
      <c r="EPD245" s="128"/>
      <c r="EPE245" s="128"/>
      <c r="EPF245" s="128"/>
      <c r="EPG245" s="128"/>
      <c r="EPH245" s="128"/>
      <c r="EPI245" s="128"/>
      <c r="EPJ245" s="128"/>
      <c r="EPK245" s="128"/>
      <c r="EPL245" s="128"/>
      <c r="EPM245" s="128"/>
      <c r="EPN245" s="128"/>
      <c r="EPO245" s="128"/>
      <c r="EPP245" s="128"/>
      <c r="EPQ245" s="128"/>
      <c r="EPR245" s="128"/>
      <c r="EPS245" s="128"/>
      <c r="EPT245" s="128"/>
      <c r="EPU245" s="128"/>
      <c r="EPV245" s="128"/>
      <c r="EPW245" s="128"/>
      <c r="EPX245" s="128"/>
      <c r="EPY245" s="128"/>
      <c r="EPZ245" s="128"/>
      <c r="EQA245" s="128"/>
      <c r="EQB245" s="128"/>
      <c r="EQC245" s="128"/>
      <c r="EQD245" s="128"/>
      <c r="EQE245" s="128"/>
      <c r="EQF245" s="128"/>
      <c r="EQG245" s="128"/>
      <c r="EQH245" s="128"/>
      <c r="EQI245" s="128"/>
      <c r="EQJ245" s="128"/>
      <c r="EQK245" s="128"/>
      <c r="EQL245" s="128"/>
      <c r="EQM245" s="128"/>
      <c r="EQN245" s="128"/>
      <c r="EQO245" s="128"/>
      <c r="EQP245" s="128"/>
      <c r="EQQ245" s="128"/>
      <c r="EQR245" s="128"/>
      <c r="EQS245" s="128"/>
      <c r="EQT245" s="128"/>
      <c r="EQU245" s="128"/>
      <c r="EQV245" s="128"/>
      <c r="EQW245" s="128"/>
      <c r="EQX245" s="128"/>
      <c r="EQY245" s="128"/>
      <c r="EQZ245" s="128"/>
      <c r="ERA245" s="128"/>
      <c r="ERB245" s="128"/>
      <c r="ERC245" s="128"/>
      <c r="ERD245" s="128"/>
      <c r="ERE245" s="128"/>
      <c r="ERF245" s="128"/>
      <c r="ERG245" s="128"/>
      <c r="ERH245" s="128"/>
      <c r="ERI245" s="128"/>
      <c r="ERJ245" s="128"/>
      <c r="ERK245" s="128"/>
      <c r="ERL245" s="128"/>
      <c r="ERM245" s="128"/>
      <c r="ERN245" s="128"/>
      <c r="ERO245" s="128"/>
      <c r="ERP245" s="128"/>
      <c r="ERQ245" s="128"/>
      <c r="ERR245" s="128"/>
      <c r="ERS245" s="128"/>
      <c r="ERT245" s="128"/>
      <c r="ERU245" s="128"/>
      <c r="ERV245" s="128"/>
      <c r="ERW245" s="128"/>
      <c r="ERX245" s="128"/>
      <c r="ERY245" s="128"/>
      <c r="ERZ245" s="128"/>
      <c r="ESA245" s="128"/>
      <c r="ESB245" s="128"/>
      <c r="ESC245" s="128"/>
      <c r="ESD245" s="128"/>
      <c r="ESE245" s="128"/>
      <c r="ESF245" s="128"/>
      <c r="ESG245" s="128"/>
      <c r="ESH245" s="128"/>
      <c r="ESI245" s="128"/>
      <c r="ESJ245" s="128"/>
      <c r="ESK245" s="128"/>
      <c r="ESL245" s="128"/>
      <c r="ESM245" s="128"/>
      <c r="ESN245" s="128"/>
      <c r="ESO245" s="128"/>
      <c r="ESP245" s="128"/>
      <c r="ESQ245" s="128"/>
      <c r="ESR245" s="128"/>
      <c r="ESS245" s="128"/>
      <c r="EST245" s="128"/>
      <c r="ESU245" s="128"/>
      <c r="ESV245" s="128"/>
      <c r="ESW245" s="128"/>
      <c r="ESX245" s="128"/>
      <c r="ESY245" s="128"/>
      <c r="ESZ245" s="128"/>
      <c r="ETA245" s="128"/>
      <c r="ETB245" s="128"/>
      <c r="ETC245" s="128"/>
      <c r="ETD245" s="128"/>
      <c r="ETE245" s="128"/>
      <c r="ETF245" s="128"/>
      <c r="ETG245" s="128"/>
      <c r="ETH245" s="128"/>
      <c r="ETI245" s="128"/>
      <c r="ETJ245" s="128"/>
      <c r="ETK245" s="128"/>
      <c r="ETL245" s="128"/>
      <c r="ETM245" s="128"/>
      <c r="ETN245" s="128"/>
      <c r="ETO245" s="128"/>
      <c r="ETP245" s="128"/>
      <c r="ETQ245" s="128"/>
      <c r="ETR245" s="128"/>
      <c r="ETS245" s="128"/>
      <c r="ETT245" s="128"/>
      <c r="ETU245" s="128"/>
      <c r="ETV245" s="128"/>
      <c r="ETW245" s="128"/>
      <c r="ETX245" s="128"/>
      <c r="ETY245" s="128"/>
      <c r="ETZ245" s="128"/>
      <c r="EUA245" s="128"/>
      <c r="EUB245" s="128"/>
      <c r="EUC245" s="128"/>
      <c r="EUD245" s="128"/>
      <c r="EUE245" s="128"/>
      <c r="EUF245" s="128"/>
      <c r="EUG245" s="128"/>
      <c r="EUH245" s="128"/>
      <c r="EUI245" s="128"/>
      <c r="EUJ245" s="128"/>
      <c r="EUK245" s="128"/>
      <c r="EUL245" s="128"/>
      <c r="EUM245" s="128"/>
      <c r="EUN245" s="128"/>
      <c r="EUO245" s="128"/>
      <c r="EUP245" s="128"/>
      <c r="EUQ245" s="128"/>
      <c r="EUR245" s="128"/>
      <c r="EUS245" s="128"/>
      <c r="EUT245" s="128"/>
      <c r="EUU245" s="128"/>
      <c r="EUV245" s="128"/>
      <c r="EUW245" s="128"/>
      <c r="EUX245" s="128"/>
      <c r="EUY245" s="128"/>
      <c r="EUZ245" s="128"/>
      <c r="EVA245" s="128"/>
      <c r="EVB245" s="128"/>
      <c r="EVC245" s="128"/>
      <c r="EVD245" s="128"/>
      <c r="EVE245" s="128"/>
      <c r="EVF245" s="128"/>
      <c r="EVG245" s="128"/>
      <c r="EVH245" s="128"/>
      <c r="EVI245" s="128"/>
      <c r="EVJ245" s="128"/>
      <c r="EVK245" s="128"/>
      <c r="EVL245" s="128"/>
      <c r="EVM245" s="128"/>
      <c r="EVN245" s="128"/>
      <c r="EVO245" s="128"/>
      <c r="EVP245" s="128"/>
      <c r="EVQ245" s="128"/>
      <c r="EVR245" s="128"/>
      <c r="EVS245" s="128"/>
      <c r="EVT245" s="128"/>
      <c r="EVU245" s="128"/>
      <c r="EVV245" s="128"/>
      <c r="EVW245" s="128"/>
      <c r="EVX245" s="128"/>
      <c r="EVY245" s="128"/>
      <c r="EVZ245" s="128"/>
      <c r="EWA245" s="128"/>
      <c r="EWB245" s="128"/>
      <c r="EWC245" s="128"/>
      <c r="EWD245" s="128"/>
      <c r="EWE245" s="128"/>
      <c r="EWF245" s="128"/>
      <c r="EWG245" s="128"/>
      <c r="EWH245" s="128"/>
      <c r="EWI245" s="128"/>
      <c r="EWJ245" s="128"/>
      <c r="EWK245" s="128"/>
      <c r="EWL245" s="128"/>
      <c r="EWM245" s="128"/>
      <c r="EWN245" s="128"/>
      <c r="EWO245" s="128"/>
      <c r="EWP245" s="128"/>
      <c r="EWQ245" s="128"/>
      <c r="EWR245" s="128"/>
      <c r="EWS245" s="128"/>
      <c r="EWT245" s="128"/>
      <c r="EWU245" s="128"/>
      <c r="EWV245" s="128"/>
      <c r="EWW245" s="128"/>
      <c r="EWX245" s="128"/>
      <c r="EWY245" s="128"/>
      <c r="EWZ245" s="128"/>
      <c r="EXA245" s="128"/>
      <c r="EXB245" s="128"/>
      <c r="EXC245" s="128"/>
      <c r="EXD245" s="128"/>
      <c r="EXE245" s="128"/>
      <c r="EXF245" s="128"/>
      <c r="EXG245" s="128"/>
      <c r="EXH245" s="128"/>
      <c r="EXI245" s="128"/>
      <c r="EXJ245" s="128"/>
      <c r="EXK245" s="128"/>
      <c r="EXL245" s="128"/>
      <c r="EXM245" s="128"/>
      <c r="EXN245" s="128"/>
      <c r="EXO245" s="128"/>
      <c r="EXP245" s="128"/>
      <c r="EXQ245" s="128"/>
      <c r="EXR245" s="128"/>
      <c r="EXS245" s="128"/>
      <c r="EXT245" s="128"/>
      <c r="EXU245" s="128"/>
      <c r="EXV245" s="128"/>
      <c r="EXW245" s="128"/>
      <c r="EXX245" s="128"/>
      <c r="EXY245" s="128"/>
      <c r="EXZ245" s="128"/>
      <c r="EYA245" s="128"/>
      <c r="EYB245" s="128"/>
      <c r="EYC245" s="128"/>
      <c r="EYD245" s="128"/>
      <c r="EYE245" s="128"/>
      <c r="EYF245" s="128"/>
      <c r="EYG245" s="128"/>
      <c r="EYH245" s="128"/>
      <c r="EYI245" s="128"/>
      <c r="EYJ245" s="128"/>
      <c r="EYK245" s="128"/>
      <c r="EYL245" s="128"/>
      <c r="EYM245" s="128"/>
      <c r="EYN245" s="128"/>
      <c r="EYO245" s="128"/>
      <c r="EYP245" s="128"/>
      <c r="EYQ245" s="128"/>
      <c r="EYR245" s="128"/>
      <c r="EYS245" s="128"/>
      <c r="EYT245" s="128"/>
      <c r="EYU245" s="128"/>
      <c r="EYV245" s="128"/>
      <c r="EYW245" s="128"/>
      <c r="EYX245" s="128"/>
      <c r="EYY245" s="128"/>
      <c r="EYZ245" s="128"/>
      <c r="EZA245" s="128"/>
      <c r="EZB245" s="128"/>
      <c r="EZC245" s="128"/>
      <c r="EZD245" s="128"/>
      <c r="EZE245" s="128"/>
      <c r="EZF245" s="128"/>
      <c r="EZG245" s="128"/>
      <c r="EZH245" s="128"/>
      <c r="EZI245" s="128"/>
      <c r="EZJ245" s="128"/>
      <c r="EZK245" s="128"/>
      <c r="EZL245" s="128"/>
      <c r="EZM245" s="128"/>
      <c r="EZN245" s="128"/>
      <c r="EZO245" s="128"/>
      <c r="EZP245" s="128"/>
      <c r="EZQ245" s="128"/>
      <c r="EZR245" s="128"/>
      <c r="EZS245" s="128"/>
      <c r="EZT245" s="128"/>
      <c r="EZU245" s="128"/>
      <c r="EZV245" s="128"/>
      <c r="EZW245" s="128"/>
      <c r="EZX245" s="128"/>
      <c r="EZY245" s="128"/>
      <c r="EZZ245" s="128"/>
      <c r="FAA245" s="128"/>
      <c r="FAB245" s="128"/>
      <c r="FAC245" s="128"/>
      <c r="FAD245" s="128"/>
      <c r="FAE245" s="128"/>
      <c r="FAF245" s="128"/>
      <c r="FAG245" s="128"/>
      <c r="FAH245" s="128"/>
      <c r="FAI245" s="128"/>
      <c r="FAJ245" s="128"/>
      <c r="FAK245" s="128"/>
      <c r="FAL245" s="128"/>
      <c r="FAM245" s="128"/>
      <c r="FAN245" s="128"/>
      <c r="FAO245" s="128"/>
      <c r="FAP245" s="128"/>
      <c r="FAQ245" s="128"/>
      <c r="FAR245" s="128"/>
      <c r="FAS245" s="128"/>
      <c r="FAT245" s="128"/>
      <c r="FAU245" s="128"/>
      <c r="FAV245" s="128"/>
      <c r="FAW245" s="128"/>
      <c r="FAX245" s="128"/>
      <c r="FAY245" s="128"/>
      <c r="FAZ245" s="128"/>
      <c r="FBA245" s="128"/>
      <c r="FBB245" s="128"/>
      <c r="FBC245" s="128"/>
      <c r="FBD245" s="128"/>
      <c r="FBE245" s="128"/>
      <c r="FBF245" s="128"/>
      <c r="FBG245" s="128"/>
      <c r="FBH245" s="128"/>
      <c r="FBI245" s="128"/>
      <c r="FBJ245" s="128"/>
      <c r="FBK245" s="128"/>
      <c r="FBL245" s="128"/>
      <c r="FBM245" s="128"/>
      <c r="FBN245" s="128"/>
      <c r="FBO245" s="128"/>
      <c r="FBP245" s="128"/>
      <c r="FBQ245" s="128"/>
      <c r="FBR245" s="128"/>
      <c r="FBS245" s="128"/>
      <c r="FBT245" s="128"/>
      <c r="FBU245" s="128"/>
      <c r="FBV245" s="128"/>
      <c r="FBW245" s="128"/>
      <c r="FBX245" s="128"/>
      <c r="FBY245" s="128"/>
      <c r="FBZ245" s="128"/>
      <c r="FCA245" s="128"/>
      <c r="FCB245" s="128"/>
      <c r="FCC245" s="128"/>
      <c r="FCD245" s="128"/>
      <c r="FCE245" s="128"/>
      <c r="FCF245" s="128"/>
      <c r="FCG245" s="128"/>
      <c r="FCH245" s="128"/>
      <c r="FCI245" s="128"/>
      <c r="FCJ245" s="128"/>
      <c r="FCK245" s="128"/>
      <c r="FCL245" s="128"/>
      <c r="FCM245" s="128"/>
      <c r="FCN245" s="128"/>
      <c r="FCO245" s="128"/>
      <c r="FCP245" s="128"/>
      <c r="FCQ245" s="128"/>
      <c r="FCR245" s="128"/>
      <c r="FCS245" s="128"/>
      <c r="FCT245" s="128"/>
      <c r="FCU245" s="128"/>
      <c r="FCV245" s="128"/>
      <c r="FCW245" s="128"/>
      <c r="FCX245" s="128"/>
      <c r="FCY245" s="128"/>
      <c r="FCZ245" s="128"/>
      <c r="FDA245" s="128"/>
      <c r="FDB245" s="128"/>
      <c r="FDC245" s="128"/>
      <c r="FDD245" s="128"/>
      <c r="FDE245" s="128"/>
      <c r="FDF245" s="128"/>
      <c r="FDG245" s="128"/>
      <c r="FDH245" s="128"/>
      <c r="FDI245" s="128"/>
      <c r="FDJ245" s="128"/>
      <c r="FDK245" s="128"/>
      <c r="FDL245" s="128"/>
      <c r="FDM245" s="128"/>
      <c r="FDN245" s="128"/>
      <c r="FDO245" s="128"/>
      <c r="FDP245" s="128"/>
      <c r="FDQ245" s="128"/>
      <c r="FDR245" s="128"/>
      <c r="FDS245" s="128"/>
      <c r="FDT245" s="128"/>
      <c r="FDU245" s="128"/>
      <c r="FDV245" s="128"/>
      <c r="FDW245" s="128"/>
      <c r="FDX245" s="128"/>
      <c r="FDY245" s="128"/>
      <c r="FDZ245" s="128"/>
      <c r="FEA245" s="128"/>
      <c r="FEB245" s="128"/>
      <c r="FEC245" s="128"/>
      <c r="FED245" s="128"/>
      <c r="FEE245" s="128"/>
      <c r="FEF245" s="128"/>
      <c r="FEG245" s="128"/>
      <c r="FEH245" s="128"/>
      <c r="FEI245" s="128"/>
      <c r="FEJ245" s="128"/>
      <c r="FEK245" s="128"/>
      <c r="FEL245" s="128"/>
      <c r="FEM245" s="128"/>
      <c r="FEN245" s="128"/>
      <c r="FEO245" s="128"/>
      <c r="FEP245" s="128"/>
      <c r="FEQ245" s="128"/>
      <c r="FER245" s="128"/>
      <c r="FES245" s="128"/>
      <c r="FET245" s="128"/>
      <c r="FEU245" s="128"/>
      <c r="FEV245" s="128"/>
      <c r="FEW245" s="128"/>
      <c r="FEX245" s="128"/>
      <c r="FEY245" s="128"/>
      <c r="FEZ245" s="128"/>
      <c r="FFA245" s="128"/>
      <c r="FFB245" s="128"/>
      <c r="FFC245" s="128"/>
      <c r="FFD245" s="128"/>
      <c r="FFE245" s="128"/>
      <c r="FFF245" s="128"/>
      <c r="FFG245" s="128"/>
      <c r="FFH245" s="128"/>
      <c r="FFI245" s="128"/>
      <c r="FFJ245" s="128"/>
      <c r="FFK245" s="128"/>
      <c r="FFL245" s="128"/>
      <c r="FFM245" s="128"/>
      <c r="FFN245" s="128"/>
      <c r="FFO245" s="128"/>
      <c r="FFP245" s="128"/>
      <c r="FFQ245" s="128"/>
      <c r="FFR245" s="128"/>
      <c r="FFS245" s="128"/>
      <c r="FFT245" s="128"/>
      <c r="FFU245" s="128"/>
      <c r="FFV245" s="128"/>
      <c r="FFW245" s="128"/>
      <c r="FFX245" s="128"/>
      <c r="FFY245" s="128"/>
      <c r="FFZ245" s="128"/>
      <c r="FGA245" s="128"/>
      <c r="FGB245" s="128"/>
      <c r="FGC245" s="128"/>
      <c r="FGD245" s="128"/>
      <c r="FGE245" s="128"/>
      <c r="FGF245" s="128"/>
      <c r="FGG245" s="128"/>
      <c r="FGH245" s="128"/>
      <c r="FGI245" s="128"/>
      <c r="FGJ245" s="128"/>
      <c r="FGK245" s="128"/>
      <c r="FGL245" s="128"/>
      <c r="FGM245" s="128"/>
      <c r="FGN245" s="128"/>
      <c r="FGO245" s="128"/>
      <c r="FGP245" s="128"/>
      <c r="FGQ245" s="128"/>
      <c r="FGR245" s="128"/>
      <c r="FGS245" s="128"/>
      <c r="FGT245" s="128"/>
      <c r="FGU245" s="128"/>
      <c r="FGV245" s="128"/>
      <c r="FGW245" s="128"/>
      <c r="FGX245" s="128"/>
      <c r="FGY245" s="128"/>
      <c r="FGZ245" s="128"/>
      <c r="FHA245" s="128"/>
      <c r="FHB245" s="128"/>
      <c r="FHC245" s="128"/>
      <c r="FHD245" s="128"/>
      <c r="FHE245" s="128"/>
      <c r="FHF245" s="128"/>
      <c r="FHG245" s="128"/>
      <c r="FHH245" s="128"/>
      <c r="FHI245" s="128"/>
      <c r="FHJ245" s="128"/>
      <c r="FHK245" s="128"/>
      <c r="FHL245" s="128"/>
      <c r="FHM245" s="128"/>
      <c r="FHN245" s="128"/>
      <c r="FHO245" s="128"/>
      <c r="FHP245" s="128"/>
      <c r="FHQ245" s="128"/>
      <c r="FHR245" s="128"/>
      <c r="FHS245" s="128"/>
      <c r="FHT245" s="128"/>
      <c r="FHU245" s="128"/>
      <c r="FHV245" s="128"/>
      <c r="FHW245" s="128"/>
      <c r="FHX245" s="128"/>
      <c r="FHY245" s="128"/>
      <c r="FHZ245" s="128"/>
      <c r="FIA245" s="128"/>
      <c r="FIB245" s="128"/>
      <c r="FIC245" s="128"/>
      <c r="FID245" s="128"/>
      <c r="FIE245" s="128"/>
      <c r="FIF245" s="128"/>
      <c r="FIG245" s="128"/>
      <c r="FIH245" s="128"/>
      <c r="FII245" s="128"/>
      <c r="FIJ245" s="128"/>
      <c r="FIK245" s="128"/>
      <c r="FIL245" s="128"/>
      <c r="FIM245" s="128"/>
      <c r="FIN245" s="128"/>
      <c r="FIO245" s="128"/>
      <c r="FIP245" s="128"/>
      <c r="FIQ245" s="128"/>
      <c r="FIR245" s="128"/>
      <c r="FIS245" s="128"/>
      <c r="FIT245" s="128"/>
      <c r="FIU245" s="128"/>
      <c r="FIV245" s="128"/>
      <c r="FIW245" s="128"/>
      <c r="FIX245" s="128"/>
      <c r="FIY245" s="128"/>
      <c r="FIZ245" s="128"/>
      <c r="FJA245" s="128"/>
      <c r="FJB245" s="128"/>
      <c r="FJC245" s="128"/>
      <c r="FJD245" s="128"/>
      <c r="FJE245" s="128"/>
      <c r="FJF245" s="128"/>
      <c r="FJG245" s="128"/>
      <c r="FJH245" s="128"/>
      <c r="FJI245" s="128"/>
      <c r="FJJ245" s="128"/>
      <c r="FJK245" s="128"/>
      <c r="FJL245" s="128"/>
      <c r="FJM245" s="128"/>
      <c r="FJN245" s="128"/>
      <c r="FJO245" s="128"/>
      <c r="FJP245" s="128"/>
      <c r="FJQ245" s="128"/>
      <c r="FJR245" s="128"/>
      <c r="FJS245" s="128"/>
      <c r="FJT245" s="128"/>
      <c r="FJU245" s="128"/>
      <c r="FJV245" s="128"/>
      <c r="FJW245" s="128"/>
      <c r="FJX245" s="128"/>
      <c r="FJY245" s="128"/>
      <c r="FJZ245" s="128"/>
      <c r="FKA245" s="128"/>
      <c r="FKB245" s="128"/>
      <c r="FKC245" s="128"/>
      <c r="FKD245" s="128"/>
      <c r="FKE245" s="128"/>
      <c r="FKF245" s="128"/>
      <c r="FKG245" s="128"/>
      <c r="FKH245" s="128"/>
      <c r="FKI245" s="128"/>
      <c r="FKJ245" s="128"/>
      <c r="FKK245" s="128"/>
      <c r="FKL245" s="128"/>
      <c r="FKM245" s="128"/>
      <c r="FKN245" s="128"/>
      <c r="FKO245" s="128"/>
      <c r="FKP245" s="128"/>
      <c r="FKQ245" s="128"/>
      <c r="FKR245" s="128"/>
      <c r="FKS245" s="128"/>
      <c r="FKT245" s="128"/>
      <c r="FKU245" s="128"/>
      <c r="FKV245" s="128"/>
      <c r="FKW245" s="128"/>
      <c r="FKX245" s="128"/>
      <c r="FKY245" s="128"/>
      <c r="FKZ245" s="128"/>
      <c r="FLA245" s="128"/>
      <c r="FLB245" s="128"/>
      <c r="FLC245" s="128"/>
      <c r="FLD245" s="128"/>
      <c r="FLE245" s="128"/>
      <c r="FLF245" s="128"/>
      <c r="FLG245" s="128"/>
      <c r="FLH245" s="128"/>
      <c r="FLI245" s="128"/>
      <c r="FLJ245" s="128"/>
      <c r="FLK245" s="128"/>
      <c r="FLL245" s="128"/>
      <c r="FLM245" s="128"/>
      <c r="FLN245" s="128"/>
      <c r="FLO245" s="128"/>
      <c r="FLP245" s="128"/>
      <c r="FLQ245" s="128"/>
      <c r="FLR245" s="128"/>
      <c r="FLS245" s="128"/>
      <c r="FLT245" s="128"/>
      <c r="FLU245" s="128"/>
      <c r="FLV245" s="128"/>
      <c r="FLW245" s="128"/>
      <c r="FLX245" s="128"/>
      <c r="FLY245" s="128"/>
      <c r="FLZ245" s="128"/>
      <c r="FMA245" s="128"/>
      <c r="FMB245" s="128"/>
      <c r="FMC245" s="128"/>
      <c r="FMD245" s="128"/>
      <c r="FME245" s="128"/>
      <c r="FMF245" s="128"/>
      <c r="FMG245" s="128"/>
      <c r="FMH245" s="128"/>
      <c r="FMI245" s="128"/>
      <c r="FMJ245" s="128"/>
      <c r="FMK245" s="128"/>
      <c r="FML245" s="128"/>
      <c r="FMM245" s="128"/>
      <c r="FMN245" s="128"/>
      <c r="FMO245" s="128"/>
      <c r="FMP245" s="128"/>
      <c r="FMQ245" s="128"/>
      <c r="FMR245" s="128"/>
      <c r="FMS245" s="128"/>
      <c r="FMT245" s="128"/>
      <c r="FMU245" s="128"/>
      <c r="FMV245" s="128"/>
      <c r="FMW245" s="128"/>
      <c r="FMX245" s="128"/>
      <c r="FMY245" s="128"/>
      <c r="FMZ245" s="128"/>
      <c r="FNA245" s="128"/>
      <c r="FNB245" s="128"/>
      <c r="FNC245" s="128"/>
      <c r="FND245" s="128"/>
      <c r="FNE245" s="128"/>
      <c r="FNF245" s="128"/>
      <c r="FNG245" s="128"/>
      <c r="FNH245" s="128"/>
      <c r="FNI245" s="128"/>
      <c r="FNJ245" s="128"/>
      <c r="FNK245" s="128"/>
      <c r="FNL245" s="128"/>
      <c r="FNM245" s="128"/>
      <c r="FNN245" s="128"/>
      <c r="FNO245" s="128"/>
      <c r="FNP245" s="128"/>
      <c r="FNQ245" s="128"/>
      <c r="FNR245" s="128"/>
      <c r="FNS245" s="128"/>
      <c r="FNT245" s="128"/>
      <c r="FNU245" s="128"/>
      <c r="FNV245" s="128"/>
      <c r="FNW245" s="128"/>
      <c r="FNX245" s="128"/>
      <c r="FNY245" s="128"/>
      <c r="FNZ245" s="128"/>
      <c r="FOA245" s="128"/>
      <c r="FOB245" s="128"/>
      <c r="FOC245" s="128"/>
      <c r="FOD245" s="128"/>
      <c r="FOE245" s="128"/>
      <c r="FOF245" s="128"/>
      <c r="FOG245" s="128"/>
      <c r="FOH245" s="128"/>
      <c r="FOI245" s="128"/>
      <c r="FOJ245" s="128"/>
      <c r="FOK245" s="128"/>
      <c r="FOL245" s="128"/>
      <c r="FOM245" s="128"/>
      <c r="FON245" s="128"/>
      <c r="FOO245" s="128"/>
      <c r="FOP245" s="128"/>
      <c r="FOQ245" s="128"/>
      <c r="FOR245" s="128"/>
      <c r="FOS245" s="128"/>
      <c r="FOT245" s="128"/>
      <c r="FOU245" s="128"/>
      <c r="FOV245" s="128"/>
      <c r="FOW245" s="128"/>
      <c r="FOX245" s="128"/>
      <c r="FOY245" s="128"/>
      <c r="FOZ245" s="128"/>
      <c r="FPA245" s="128"/>
      <c r="FPB245" s="128"/>
      <c r="FPC245" s="128"/>
      <c r="FPD245" s="128"/>
      <c r="FPE245" s="128"/>
      <c r="FPF245" s="128"/>
      <c r="FPG245" s="128"/>
      <c r="FPH245" s="128"/>
      <c r="FPI245" s="128"/>
      <c r="FPJ245" s="128"/>
      <c r="FPK245" s="128"/>
      <c r="FPL245" s="128"/>
      <c r="FPM245" s="128"/>
      <c r="FPN245" s="128"/>
      <c r="FPO245" s="128"/>
      <c r="FPP245" s="128"/>
      <c r="FPQ245" s="128"/>
      <c r="FPR245" s="128"/>
      <c r="FPS245" s="128"/>
      <c r="FPT245" s="128"/>
      <c r="FPU245" s="128"/>
      <c r="FPV245" s="128"/>
      <c r="FPW245" s="128"/>
      <c r="FPX245" s="128"/>
      <c r="FPY245" s="128"/>
      <c r="FPZ245" s="128"/>
      <c r="FQA245" s="128"/>
      <c r="FQB245" s="128"/>
      <c r="FQC245" s="128"/>
      <c r="FQD245" s="128"/>
      <c r="FQE245" s="128"/>
      <c r="FQF245" s="128"/>
      <c r="FQG245" s="128"/>
      <c r="FQH245" s="128"/>
      <c r="FQI245" s="128"/>
      <c r="FQJ245" s="128"/>
      <c r="FQK245" s="128"/>
      <c r="FQL245" s="128"/>
      <c r="FQM245" s="128"/>
      <c r="FQN245" s="128"/>
      <c r="FQO245" s="128"/>
      <c r="FQP245" s="128"/>
      <c r="FQQ245" s="128"/>
      <c r="FQR245" s="128"/>
      <c r="FQS245" s="128"/>
      <c r="FQT245" s="128"/>
      <c r="FQU245" s="128"/>
      <c r="FQV245" s="128"/>
      <c r="FQW245" s="128"/>
      <c r="FQX245" s="128"/>
      <c r="FQY245" s="128"/>
      <c r="FQZ245" s="128"/>
      <c r="FRA245" s="128"/>
      <c r="FRB245" s="128"/>
      <c r="FRC245" s="128"/>
      <c r="FRD245" s="128"/>
      <c r="FRE245" s="128"/>
      <c r="FRF245" s="128"/>
      <c r="FRG245" s="128"/>
      <c r="FRH245" s="128"/>
      <c r="FRI245" s="128"/>
      <c r="FRJ245" s="128"/>
      <c r="FRK245" s="128"/>
      <c r="FRL245" s="128"/>
      <c r="FRM245" s="128"/>
      <c r="FRN245" s="128"/>
      <c r="FRO245" s="128"/>
      <c r="FRP245" s="128"/>
      <c r="FRQ245" s="128"/>
      <c r="FRR245" s="128"/>
      <c r="FRS245" s="128"/>
      <c r="FRT245" s="128"/>
      <c r="FRU245" s="128"/>
      <c r="FRV245" s="128"/>
      <c r="FRW245" s="128"/>
      <c r="FRX245" s="128"/>
      <c r="FRY245" s="128"/>
      <c r="FRZ245" s="128"/>
      <c r="FSA245" s="128"/>
      <c r="FSB245" s="128"/>
      <c r="FSC245" s="128"/>
      <c r="FSD245" s="128"/>
      <c r="FSE245" s="128"/>
      <c r="FSF245" s="128"/>
      <c r="FSG245" s="128"/>
      <c r="FSH245" s="128"/>
      <c r="FSI245" s="128"/>
      <c r="FSJ245" s="128"/>
      <c r="FSK245" s="128"/>
      <c r="FSL245" s="128"/>
      <c r="FSM245" s="128"/>
      <c r="FSN245" s="128"/>
      <c r="FSO245" s="128"/>
      <c r="FSP245" s="128"/>
      <c r="FSQ245" s="128"/>
      <c r="FSR245" s="128"/>
      <c r="FSS245" s="128"/>
      <c r="FST245" s="128"/>
      <c r="FSU245" s="128"/>
      <c r="FSV245" s="128"/>
      <c r="FSW245" s="128"/>
      <c r="FSX245" s="128"/>
      <c r="FSY245" s="128"/>
      <c r="FSZ245" s="128"/>
      <c r="FTA245" s="128"/>
      <c r="FTB245" s="128"/>
      <c r="FTC245" s="128"/>
      <c r="FTD245" s="128"/>
      <c r="FTE245" s="128"/>
      <c r="FTF245" s="128"/>
      <c r="FTG245" s="128"/>
      <c r="FTH245" s="128"/>
      <c r="FTI245" s="128"/>
      <c r="FTJ245" s="128"/>
      <c r="FTK245" s="128"/>
      <c r="FTL245" s="128"/>
      <c r="FTM245" s="128"/>
      <c r="FTN245" s="128"/>
      <c r="FTO245" s="128"/>
      <c r="FTP245" s="128"/>
      <c r="FTQ245" s="128"/>
      <c r="FTR245" s="128"/>
      <c r="FTS245" s="128"/>
      <c r="FTT245" s="128"/>
      <c r="FTU245" s="128"/>
      <c r="FTV245" s="128"/>
      <c r="FTW245" s="128"/>
      <c r="FTX245" s="128"/>
      <c r="FTY245" s="128"/>
      <c r="FTZ245" s="128"/>
      <c r="FUA245" s="128"/>
      <c r="FUB245" s="128"/>
      <c r="FUC245" s="128"/>
      <c r="FUD245" s="128"/>
      <c r="FUE245" s="128"/>
      <c r="FUF245" s="128"/>
      <c r="FUG245" s="128"/>
      <c r="FUH245" s="128"/>
      <c r="FUI245" s="128"/>
      <c r="FUJ245" s="128"/>
      <c r="FUK245" s="128"/>
      <c r="FUL245" s="128"/>
      <c r="FUM245" s="128"/>
      <c r="FUN245" s="128"/>
      <c r="FUO245" s="128"/>
      <c r="FUP245" s="128"/>
      <c r="FUQ245" s="128"/>
      <c r="FUR245" s="128"/>
      <c r="FUS245" s="128"/>
      <c r="FUT245" s="128"/>
      <c r="FUU245" s="128"/>
      <c r="FUV245" s="128"/>
      <c r="FUW245" s="128"/>
      <c r="FUX245" s="128"/>
      <c r="FUY245" s="128"/>
      <c r="FUZ245" s="128"/>
      <c r="FVA245" s="128"/>
      <c r="FVB245" s="128"/>
      <c r="FVC245" s="128"/>
      <c r="FVD245" s="128"/>
      <c r="FVE245" s="128"/>
      <c r="FVF245" s="128"/>
      <c r="FVG245" s="128"/>
      <c r="FVH245" s="128"/>
      <c r="FVI245" s="128"/>
      <c r="FVJ245" s="128"/>
      <c r="FVK245" s="128"/>
      <c r="FVL245" s="128"/>
      <c r="FVM245" s="128"/>
      <c r="FVN245" s="128"/>
      <c r="FVO245" s="128"/>
      <c r="FVP245" s="128"/>
      <c r="FVQ245" s="128"/>
      <c r="FVR245" s="128"/>
      <c r="FVS245" s="128"/>
      <c r="FVT245" s="128"/>
      <c r="FVU245" s="128"/>
      <c r="FVV245" s="128"/>
      <c r="FVW245" s="128"/>
      <c r="FVX245" s="128"/>
      <c r="FVY245" s="128"/>
      <c r="FVZ245" s="128"/>
      <c r="FWA245" s="128"/>
      <c r="FWB245" s="128"/>
      <c r="FWC245" s="128"/>
      <c r="FWD245" s="128"/>
      <c r="FWE245" s="128"/>
      <c r="FWF245" s="128"/>
      <c r="FWG245" s="128"/>
      <c r="FWH245" s="128"/>
      <c r="FWI245" s="128"/>
      <c r="FWJ245" s="128"/>
      <c r="FWK245" s="128"/>
      <c r="FWL245" s="128"/>
      <c r="FWM245" s="128"/>
      <c r="FWN245" s="128"/>
      <c r="FWO245" s="128"/>
      <c r="FWP245" s="128"/>
      <c r="FWQ245" s="128"/>
      <c r="FWR245" s="128"/>
      <c r="FWS245" s="128"/>
      <c r="FWT245" s="128"/>
      <c r="FWU245" s="128"/>
      <c r="FWV245" s="128"/>
      <c r="FWW245" s="128"/>
      <c r="FWX245" s="128"/>
      <c r="FWY245" s="128"/>
      <c r="FWZ245" s="128"/>
      <c r="FXA245" s="128"/>
      <c r="FXB245" s="128"/>
      <c r="FXC245" s="128"/>
      <c r="FXD245" s="128"/>
      <c r="FXE245" s="128"/>
      <c r="FXF245" s="128"/>
      <c r="FXG245" s="128"/>
      <c r="FXH245" s="128"/>
      <c r="FXI245" s="128"/>
      <c r="FXJ245" s="128"/>
      <c r="FXK245" s="128"/>
      <c r="FXL245" s="128"/>
      <c r="FXM245" s="128"/>
      <c r="FXN245" s="128"/>
      <c r="FXO245" s="128"/>
      <c r="FXP245" s="128"/>
      <c r="FXQ245" s="128"/>
      <c r="FXR245" s="128"/>
      <c r="FXS245" s="128"/>
      <c r="FXT245" s="128"/>
      <c r="FXU245" s="128"/>
      <c r="FXV245" s="128"/>
      <c r="FXW245" s="128"/>
      <c r="FXX245" s="128"/>
      <c r="FXY245" s="128"/>
      <c r="FXZ245" s="128"/>
      <c r="FYA245" s="128"/>
      <c r="FYB245" s="128"/>
      <c r="FYC245" s="128"/>
      <c r="FYD245" s="128"/>
      <c r="FYE245" s="128"/>
      <c r="FYF245" s="128"/>
      <c r="FYG245" s="128"/>
      <c r="FYH245" s="128"/>
      <c r="FYI245" s="128"/>
      <c r="FYJ245" s="128"/>
      <c r="FYK245" s="128"/>
      <c r="FYL245" s="128"/>
      <c r="FYM245" s="128"/>
      <c r="FYN245" s="128"/>
      <c r="FYO245" s="128"/>
      <c r="FYP245" s="128"/>
      <c r="FYQ245" s="128"/>
      <c r="FYR245" s="128"/>
      <c r="FYS245" s="128"/>
      <c r="FYT245" s="128"/>
      <c r="FYU245" s="128"/>
      <c r="FYV245" s="128"/>
      <c r="FYW245" s="128"/>
      <c r="FYX245" s="128"/>
      <c r="FYY245" s="128"/>
      <c r="FYZ245" s="128"/>
      <c r="FZA245" s="128"/>
      <c r="FZB245" s="128"/>
      <c r="FZC245" s="128"/>
      <c r="FZD245" s="128"/>
      <c r="FZE245" s="128"/>
      <c r="FZF245" s="128"/>
      <c r="FZG245" s="128"/>
      <c r="FZH245" s="128"/>
      <c r="FZI245" s="128"/>
      <c r="FZJ245" s="128"/>
      <c r="FZK245" s="128"/>
      <c r="FZL245" s="128"/>
      <c r="FZM245" s="128"/>
      <c r="FZN245" s="128"/>
      <c r="FZO245" s="128"/>
      <c r="FZP245" s="128"/>
      <c r="FZQ245" s="128"/>
      <c r="FZR245" s="128"/>
      <c r="FZS245" s="128"/>
      <c r="FZT245" s="128"/>
      <c r="FZU245" s="128"/>
      <c r="FZV245" s="128"/>
      <c r="FZW245" s="128"/>
      <c r="FZX245" s="128"/>
      <c r="FZY245" s="128"/>
      <c r="FZZ245" s="128"/>
      <c r="GAA245" s="128"/>
      <c r="GAB245" s="128"/>
      <c r="GAC245" s="128"/>
      <c r="GAD245" s="128"/>
      <c r="GAE245" s="128"/>
      <c r="GAF245" s="128"/>
      <c r="GAG245" s="128"/>
      <c r="GAH245" s="128"/>
      <c r="GAI245" s="128"/>
      <c r="GAJ245" s="128"/>
      <c r="GAK245" s="128"/>
      <c r="GAL245" s="128"/>
      <c r="GAM245" s="128"/>
      <c r="GAN245" s="128"/>
      <c r="GAO245" s="128"/>
      <c r="GAP245" s="128"/>
      <c r="GAQ245" s="128"/>
      <c r="GAR245" s="128"/>
      <c r="GAS245" s="128"/>
      <c r="GAT245" s="128"/>
      <c r="GAU245" s="128"/>
      <c r="GAV245" s="128"/>
      <c r="GAW245" s="128"/>
      <c r="GAX245" s="128"/>
      <c r="GAY245" s="128"/>
      <c r="GAZ245" s="128"/>
      <c r="GBA245" s="128"/>
      <c r="GBB245" s="128"/>
      <c r="GBC245" s="128"/>
      <c r="GBD245" s="128"/>
      <c r="GBE245" s="128"/>
      <c r="GBF245" s="128"/>
      <c r="GBG245" s="128"/>
      <c r="GBH245" s="128"/>
      <c r="GBI245" s="128"/>
      <c r="GBJ245" s="128"/>
      <c r="GBK245" s="128"/>
      <c r="GBL245" s="128"/>
      <c r="GBM245" s="128"/>
      <c r="GBN245" s="128"/>
      <c r="GBO245" s="128"/>
      <c r="GBP245" s="128"/>
      <c r="GBQ245" s="128"/>
      <c r="GBR245" s="128"/>
      <c r="GBS245" s="128"/>
      <c r="GBT245" s="128"/>
      <c r="GBU245" s="128"/>
      <c r="GBV245" s="128"/>
      <c r="GBW245" s="128"/>
      <c r="GBX245" s="128"/>
      <c r="GBY245" s="128"/>
      <c r="GBZ245" s="128"/>
      <c r="GCA245" s="128"/>
      <c r="GCB245" s="128"/>
      <c r="GCC245" s="128"/>
      <c r="GCD245" s="128"/>
      <c r="GCE245" s="128"/>
      <c r="GCF245" s="128"/>
      <c r="GCG245" s="128"/>
      <c r="GCH245" s="128"/>
      <c r="GCI245" s="128"/>
      <c r="GCJ245" s="128"/>
      <c r="GCK245" s="128"/>
      <c r="GCL245" s="128"/>
      <c r="GCM245" s="128"/>
      <c r="GCN245" s="128"/>
      <c r="GCO245" s="128"/>
      <c r="GCP245" s="128"/>
      <c r="GCQ245" s="128"/>
      <c r="GCR245" s="128"/>
      <c r="GCS245" s="128"/>
      <c r="GCT245" s="128"/>
      <c r="GCU245" s="128"/>
      <c r="GCV245" s="128"/>
      <c r="GCW245" s="128"/>
      <c r="GCX245" s="128"/>
      <c r="GCY245" s="128"/>
      <c r="GCZ245" s="128"/>
      <c r="GDA245" s="128"/>
      <c r="GDB245" s="128"/>
      <c r="GDC245" s="128"/>
      <c r="GDD245" s="128"/>
      <c r="GDE245" s="128"/>
      <c r="GDF245" s="128"/>
      <c r="GDG245" s="128"/>
      <c r="GDH245" s="128"/>
      <c r="GDI245" s="128"/>
      <c r="GDJ245" s="128"/>
      <c r="GDK245" s="128"/>
      <c r="GDL245" s="128"/>
      <c r="GDM245" s="128"/>
      <c r="GDN245" s="128"/>
      <c r="GDO245" s="128"/>
      <c r="GDP245" s="128"/>
      <c r="GDQ245" s="128"/>
      <c r="GDR245" s="128"/>
      <c r="GDS245" s="128"/>
      <c r="GDT245" s="128"/>
      <c r="GDU245" s="128"/>
      <c r="GDV245" s="128"/>
      <c r="GDW245" s="128"/>
      <c r="GDX245" s="128"/>
      <c r="GDY245" s="128"/>
      <c r="GDZ245" s="128"/>
      <c r="GEA245" s="128"/>
      <c r="GEB245" s="128"/>
      <c r="GEC245" s="128"/>
      <c r="GED245" s="128"/>
      <c r="GEE245" s="128"/>
      <c r="GEF245" s="128"/>
      <c r="GEG245" s="128"/>
      <c r="GEH245" s="128"/>
      <c r="GEI245" s="128"/>
      <c r="GEJ245" s="128"/>
      <c r="GEK245" s="128"/>
      <c r="GEL245" s="128"/>
      <c r="GEM245" s="128"/>
      <c r="GEN245" s="128"/>
      <c r="GEO245" s="128"/>
      <c r="GEP245" s="128"/>
      <c r="GEQ245" s="128"/>
      <c r="GER245" s="128"/>
      <c r="GES245" s="128"/>
      <c r="GET245" s="128"/>
      <c r="GEU245" s="128"/>
      <c r="GEV245" s="128"/>
      <c r="GEW245" s="128"/>
      <c r="GEX245" s="128"/>
      <c r="GEY245" s="128"/>
      <c r="GEZ245" s="128"/>
      <c r="GFA245" s="128"/>
      <c r="GFB245" s="128"/>
      <c r="GFC245" s="128"/>
      <c r="GFD245" s="128"/>
      <c r="GFE245" s="128"/>
      <c r="GFF245" s="128"/>
      <c r="GFG245" s="128"/>
      <c r="GFH245" s="128"/>
      <c r="GFI245" s="128"/>
      <c r="GFJ245" s="128"/>
      <c r="GFK245" s="128"/>
      <c r="GFL245" s="128"/>
      <c r="GFM245" s="128"/>
      <c r="GFN245" s="128"/>
      <c r="GFO245" s="128"/>
      <c r="GFP245" s="128"/>
      <c r="GFQ245" s="128"/>
      <c r="GFR245" s="128"/>
      <c r="GFS245" s="128"/>
      <c r="GFT245" s="128"/>
      <c r="GFU245" s="128"/>
      <c r="GFV245" s="128"/>
      <c r="GFW245" s="128"/>
      <c r="GFX245" s="128"/>
      <c r="GFY245" s="128"/>
      <c r="GFZ245" s="128"/>
      <c r="GGA245" s="128"/>
      <c r="GGB245" s="128"/>
      <c r="GGC245" s="128"/>
      <c r="GGD245" s="128"/>
      <c r="GGE245" s="128"/>
      <c r="GGF245" s="128"/>
      <c r="GGG245" s="128"/>
      <c r="GGH245" s="128"/>
      <c r="GGI245" s="128"/>
      <c r="GGJ245" s="128"/>
      <c r="GGK245" s="128"/>
      <c r="GGL245" s="128"/>
      <c r="GGM245" s="128"/>
      <c r="GGN245" s="128"/>
      <c r="GGO245" s="128"/>
      <c r="GGP245" s="128"/>
      <c r="GGQ245" s="128"/>
      <c r="GGR245" s="128"/>
      <c r="GGS245" s="128"/>
      <c r="GGT245" s="128"/>
      <c r="GGU245" s="128"/>
      <c r="GGV245" s="128"/>
      <c r="GGW245" s="128"/>
      <c r="GGX245" s="128"/>
      <c r="GGY245" s="128"/>
      <c r="GGZ245" s="128"/>
      <c r="GHA245" s="128"/>
      <c r="GHB245" s="128"/>
      <c r="GHC245" s="128"/>
      <c r="GHD245" s="128"/>
      <c r="GHE245" s="128"/>
      <c r="GHF245" s="128"/>
      <c r="GHG245" s="128"/>
      <c r="GHH245" s="128"/>
      <c r="GHI245" s="128"/>
      <c r="GHJ245" s="128"/>
      <c r="GHK245" s="128"/>
      <c r="GHL245" s="128"/>
      <c r="GHM245" s="128"/>
      <c r="GHN245" s="128"/>
      <c r="GHO245" s="128"/>
      <c r="GHP245" s="128"/>
      <c r="GHQ245" s="128"/>
      <c r="GHR245" s="128"/>
      <c r="GHS245" s="128"/>
      <c r="GHT245" s="128"/>
      <c r="GHU245" s="128"/>
      <c r="GHV245" s="128"/>
      <c r="GHW245" s="128"/>
      <c r="GHX245" s="128"/>
      <c r="GHY245" s="128"/>
      <c r="GHZ245" s="128"/>
      <c r="GIA245" s="128"/>
      <c r="GIB245" s="128"/>
      <c r="GIC245" s="128"/>
      <c r="GID245" s="128"/>
      <c r="GIE245" s="128"/>
      <c r="GIF245" s="128"/>
      <c r="GIG245" s="128"/>
      <c r="GIH245" s="128"/>
      <c r="GII245" s="128"/>
      <c r="GIJ245" s="128"/>
      <c r="GIK245" s="128"/>
      <c r="GIL245" s="128"/>
      <c r="GIM245" s="128"/>
      <c r="GIN245" s="128"/>
      <c r="GIO245" s="128"/>
      <c r="GIP245" s="128"/>
      <c r="GIQ245" s="128"/>
      <c r="GIR245" s="128"/>
      <c r="GIS245" s="128"/>
      <c r="GIT245" s="128"/>
      <c r="GIU245" s="128"/>
      <c r="GIV245" s="128"/>
      <c r="GIW245" s="128"/>
      <c r="GIX245" s="128"/>
      <c r="GIY245" s="128"/>
      <c r="GIZ245" s="128"/>
      <c r="GJA245" s="128"/>
      <c r="GJB245" s="128"/>
      <c r="GJC245" s="128"/>
      <c r="GJD245" s="128"/>
      <c r="GJE245" s="128"/>
      <c r="GJF245" s="128"/>
      <c r="GJG245" s="128"/>
      <c r="GJH245" s="128"/>
      <c r="GJI245" s="128"/>
      <c r="GJJ245" s="128"/>
      <c r="GJK245" s="128"/>
      <c r="GJL245" s="128"/>
      <c r="GJM245" s="128"/>
      <c r="GJN245" s="128"/>
      <c r="GJO245" s="128"/>
      <c r="GJP245" s="128"/>
      <c r="GJQ245" s="128"/>
      <c r="GJR245" s="128"/>
      <c r="GJS245" s="128"/>
      <c r="GJT245" s="128"/>
      <c r="GJU245" s="128"/>
      <c r="GJV245" s="128"/>
      <c r="GJW245" s="128"/>
      <c r="GJX245" s="128"/>
      <c r="GJY245" s="128"/>
      <c r="GJZ245" s="128"/>
      <c r="GKA245" s="128"/>
      <c r="GKB245" s="128"/>
      <c r="GKC245" s="128"/>
      <c r="GKD245" s="128"/>
      <c r="GKE245" s="128"/>
      <c r="GKF245" s="128"/>
      <c r="GKG245" s="128"/>
      <c r="GKH245" s="128"/>
      <c r="GKI245" s="128"/>
      <c r="GKJ245" s="128"/>
      <c r="GKK245" s="128"/>
      <c r="GKL245" s="128"/>
      <c r="GKM245" s="128"/>
      <c r="GKN245" s="128"/>
      <c r="GKO245" s="128"/>
      <c r="GKP245" s="128"/>
      <c r="GKQ245" s="128"/>
      <c r="GKR245" s="128"/>
      <c r="GKS245" s="128"/>
      <c r="GKT245" s="128"/>
      <c r="GKU245" s="128"/>
      <c r="GKV245" s="128"/>
      <c r="GKW245" s="128"/>
      <c r="GKX245" s="128"/>
      <c r="GKY245" s="128"/>
      <c r="GKZ245" s="128"/>
      <c r="GLA245" s="128"/>
      <c r="GLB245" s="128"/>
      <c r="GLC245" s="128"/>
      <c r="GLD245" s="128"/>
      <c r="GLE245" s="128"/>
      <c r="GLF245" s="128"/>
      <c r="GLG245" s="128"/>
      <c r="GLH245" s="128"/>
      <c r="GLI245" s="128"/>
      <c r="GLJ245" s="128"/>
      <c r="GLK245" s="128"/>
      <c r="GLL245" s="128"/>
      <c r="GLM245" s="128"/>
      <c r="GLN245" s="128"/>
      <c r="GLO245" s="128"/>
      <c r="GLP245" s="128"/>
      <c r="GLQ245" s="128"/>
      <c r="GLR245" s="128"/>
      <c r="GLS245" s="128"/>
      <c r="GLT245" s="128"/>
      <c r="GLU245" s="128"/>
      <c r="GLV245" s="128"/>
      <c r="GLW245" s="128"/>
      <c r="GLX245" s="128"/>
      <c r="GLY245" s="128"/>
      <c r="GLZ245" s="128"/>
      <c r="GMA245" s="128"/>
      <c r="GMB245" s="128"/>
      <c r="GMC245" s="128"/>
      <c r="GMD245" s="128"/>
      <c r="GME245" s="128"/>
      <c r="GMF245" s="128"/>
      <c r="GMG245" s="128"/>
      <c r="GMH245" s="128"/>
      <c r="GMI245" s="128"/>
      <c r="GMJ245" s="128"/>
      <c r="GMK245" s="128"/>
      <c r="GML245" s="128"/>
      <c r="GMM245" s="128"/>
      <c r="GMN245" s="128"/>
      <c r="GMO245" s="128"/>
      <c r="GMP245" s="128"/>
      <c r="GMQ245" s="128"/>
      <c r="GMR245" s="128"/>
      <c r="GMS245" s="128"/>
      <c r="GMT245" s="128"/>
      <c r="GMU245" s="128"/>
      <c r="GMV245" s="128"/>
      <c r="GMW245" s="128"/>
      <c r="GMX245" s="128"/>
      <c r="GMY245" s="128"/>
      <c r="GMZ245" s="128"/>
      <c r="GNA245" s="128"/>
      <c r="GNB245" s="128"/>
      <c r="GNC245" s="128"/>
      <c r="GND245" s="128"/>
      <c r="GNE245" s="128"/>
      <c r="GNF245" s="128"/>
      <c r="GNG245" s="128"/>
      <c r="GNH245" s="128"/>
      <c r="GNI245" s="128"/>
      <c r="GNJ245" s="128"/>
      <c r="GNK245" s="128"/>
      <c r="GNL245" s="128"/>
      <c r="GNM245" s="128"/>
      <c r="GNN245" s="128"/>
      <c r="GNO245" s="128"/>
      <c r="GNP245" s="128"/>
      <c r="GNQ245" s="128"/>
      <c r="GNR245" s="128"/>
      <c r="GNS245" s="128"/>
      <c r="GNT245" s="128"/>
      <c r="GNU245" s="128"/>
      <c r="GNV245" s="128"/>
      <c r="GNW245" s="128"/>
      <c r="GNX245" s="128"/>
      <c r="GNY245" s="128"/>
      <c r="GNZ245" s="128"/>
      <c r="GOA245" s="128"/>
      <c r="GOB245" s="128"/>
      <c r="GOC245" s="128"/>
      <c r="GOD245" s="128"/>
      <c r="GOE245" s="128"/>
      <c r="GOF245" s="128"/>
      <c r="GOG245" s="128"/>
      <c r="GOH245" s="128"/>
      <c r="GOI245" s="128"/>
      <c r="GOJ245" s="128"/>
      <c r="GOK245" s="128"/>
      <c r="GOL245" s="128"/>
      <c r="GOM245" s="128"/>
      <c r="GON245" s="128"/>
      <c r="GOO245" s="128"/>
      <c r="GOP245" s="128"/>
      <c r="GOQ245" s="128"/>
      <c r="GOR245" s="128"/>
      <c r="GOS245" s="128"/>
      <c r="GOT245" s="128"/>
      <c r="GOU245" s="128"/>
      <c r="GOV245" s="128"/>
      <c r="GOW245" s="128"/>
      <c r="GOX245" s="128"/>
      <c r="GOY245" s="128"/>
      <c r="GOZ245" s="128"/>
      <c r="GPA245" s="128"/>
      <c r="GPB245" s="128"/>
      <c r="GPC245" s="128"/>
      <c r="GPD245" s="128"/>
      <c r="GPE245" s="128"/>
      <c r="GPF245" s="128"/>
      <c r="GPG245" s="128"/>
      <c r="GPH245" s="128"/>
      <c r="GPI245" s="128"/>
      <c r="GPJ245" s="128"/>
      <c r="GPK245" s="128"/>
      <c r="GPL245" s="128"/>
      <c r="GPM245" s="128"/>
      <c r="GPN245" s="128"/>
      <c r="GPO245" s="128"/>
      <c r="GPP245" s="128"/>
      <c r="GPQ245" s="128"/>
      <c r="GPR245" s="128"/>
      <c r="GPS245" s="128"/>
      <c r="GPT245" s="128"/>
      <c r="GPU245" s="128"/>
      <c r="GPV245" s="128"/>
      <c r="GPW245" s="128"/>
      <c r="GPX245" s="128"/>
      <c r="GPY245" s="128"/>
      <c r="GPZ245" s="128"/>
      <c r="GQA245" s="128"/>
      <c r="GQB245" s="128"/>
      <c r="GQC245" s="128"/>
      <c r="GQD245" s="128"/>
      <c r="GQE245" s="128"/>
      <c r="GQF245" s="128"/>
      <c r="GQG245" s="128"/>
      <c r="GQH245" s="128"/>
      <c r="GQI245" s="128"/>
      <c r="GQJ245" s="128"/>
      <c r="GQK245" s="128"/>
      <c r="GQL245" s="128"/>
      <c r="GQM245" s="128"/>
      <c r="GQN245" s="128"/>
      <c r="GQO245" s="128"/>
      <c r="GQP245" s="128"/>
      <c r="GQQ245" s="128"/>
      <c r="GQR245" s="128"/>
      <c r="GQS245" s="128"/>
      <c r="GQT245" s="128"/>
      <c r="GQU245" s="128"/>
      <c r="GQV245" s="128"/>
      <c r="GQW245" s="128"/>
      <c r="GQX245" s="128"/>
      <c r="GQY245" s="128"/>
      <c r="GQZ245" s="128"/>
      <c r="GRA245" s="128"/>
      <c r="GRB245" s="128"/>
      <c r="GRC245" s="128"/>
      <c r="GRD245" s="128"/>
      <c r="GRE245" s="128"/>
      <c r="GRF245" s="128"/>
      <c r="GRG245" s="128"/>
      <c r="GRH245" s="128"/>
      <c r="GRI245" s="128"/>
      <c r="GRJ245" s="128"/>
      <c r="GRK245" s="128"/>
      <c r="GRL245" s="128"/>
      <c r="GRM245" s="128"/>
      <c r="GRN245" s="128"/>
      <c r="GRO245" s="128"/>
      <c r="GRP245" s="128"/>
      <c r="GRQ245" s="128"/>
      <c r="GRR245" s="128"/>
      <c r="GRS245" s="128"/>
      <c r="GRT245" s="128"/>
      <c r="GRU245" s="128"/>
      <c r="GRV245" s="128"/>
      <c r="GRW245" s="128"/>
      <c r="GRX245" s="128"/>
      <c r="GRY245" s="128"/>
      <c r="GRZ245" s="128"/>
      <c r="GSA245" s="128"/>
      <c r="GSB245" s="128"/>
      <c r="GSC245" s="128"/>
      <c r="GSD245" s="128"/>
      <c r="GSE245" s="128"/>
      <c r="GSF245" s="128"/>
      <c r="GSG245" s="128"/>
      <c r="GSH245" s="128"/>
      <c r="GSI245" s="128"/>
      <c r="GSJ245" s="128"/>
      <c r="GSK245" s="128"/>
      <c r="GSL245" s="128"/>
      <c r="GSM245" s="128"/>
      <c r="GSN245" s="128"/>
      <c r="GSO245" s="128"/>
      <c r="GSP245" s="128"/>
      <c r="GSQ245" s="128"/>
      <c r="GSR245" s="128"/>
      <c r="GSS245" s="128"/>
      <c r="GST245" s="128"/>
      <c r="GSU245" s="128"/>
      <c r="GSV245" s="128"/>
      <c r="GSW245" s="128"/>
      <c r="GSX245" s="128"/>
      <c r="GSY245" s="128"/>
      <c r="GSZ245" s="128"/>
      <c r="GTA245" s="128"/>
      <c r="GTB245" s="128"/>
      <c r="GTC245" s="128"/>
      <c r="GTD245" s="128"/>
      <c r="GTE245" s="128"/>
      <c r="GTF245" s="128"/>
      <c r="GTG245" s="128"/>
      <c r="GTH245" s="128"/>
      <c r="GTI245" s="128"/>
      <c r="GTJ245" s="128"/>
      <c r="GTK245" s="128"/>
      <c r="GTL245" s="128"/>
      <c r="GTM245" s="128"/>
      <c r="GTN245" s="128"/>
      <c r="GTO245" s="128"/>
      <c r="GTP245" s="128"/>
      <c r="GTQ245" s="128"/>
      <c r="GTR245" s="128"/>
      <c r="GTS245" s="128"/>
      <c r="GTT245" s="128"/>
      <c r="GTU245" s="128"/>
      <c r="GTV245" s="128"/>
      <c r="GTW245" s="128"/>
      <c r="GTX245" s="128"/>
      <c r="GTY245" s="128"/>
      <c r="GTZ245" s="128"/>
      <c r="GUA245" s="128"/>
      <c r="GUB245" s="128"/>
      <c r="GUC245" s="128"/>
      <c r="GUD245" s="128"/>
      <c r="GUE245" s="128"/>
      <c r="GUF245" s="128"/>
      <c r="GUG245" s="128"/>
      <c r="GUH245" s="128"/>
      <c r="GUI245" s="128"/>
      <c r="GUJ245" s="128"/>
      <c r="GUK245" s="128"/>
      <c r="GUL245" s="128"/>
      <c r="GUM245" s="128"/>
      <c r="GUN245" s="128"/>
      <c r="GUO245" s="128"/>
      <c r="GUP245" s="128"/>
      <c r="GUQ245" s="128"/>
      <c r="GUR245" s="128"/>
      <c r="GUS245" s="128"/>
      <c r="GUT245" s="128"/>
      <c r="GUU245" s="128"/>
      <c r="GUV245" s="128"/>
      <c r="GUW245" s="128"/>
      <c r="GUX245" s="128"/>
      <c r="GUY245" s="128"/>
      <c r="GUZ245" s="128"/>
      <c r="GVA245" s="128"/>
      <c r="GVB245" s="128"/>
      <c r="GVC245" s="128"/>
      <c r="GVD245" s="128"/>
      <c r="GVE245" s="128"/>
      <c r="GVF245" s="128"/>
      <c r="GVG245" s="128"/>
      <c r="GVH245" s="128"/>
      <c r="GVI245" s="128"/>
      <c r="GVJ245" s="128"/>
      <c r="GVK245" s="128"/>
      <c r="GVL245" s="128"/>
      <c r="GVM245" s="128"/>
      <c r="GVN245" s="128"/>
      <c r="GVO245" s="128"/>
      <c r="GVP245" s="128"/>
      <c r="GVQ245" s="128"/>
      <c r="GVR245" s="128"/>
      <c r="GVS245" s="128"/>
      <c r="GVT245" s="128"/>
      <c r="GVU245" s="128"/>
      <c r="GVV245" s="128"/>
      <c r="GVW245" s="128"/>
      <c r="GVX245" s="128"/>
      <c r="GVY245" s="128"/>
      <c r="GVZ245" s="128"/>
      <c r="GWA245" s="128"/>
      <c r="GWB245" s="128"/>
      <c r="GWC245" s="128"/>
      <c r="GWD245" s="128"/>
      <c r="GWE245" s="128"/>
      <c r="GWF245" s="128"/>
      <c r="GWG245" s="128"/>
      <c r="GWH245" s="128"/>
      <c r="GWI245" s="128"/>
      <c r="GWJ245" s="128"/>
      <c r="GWK245" s="128"/>
      <c r="GWL245" s="128"/>
      <c r="GWM245" s="128"/>
      <c r="GWN245" s="128"/>
      <c r="GWO245" s="128"/>
      <c r="GWP245" s="128"/>
      <c r="GWQ245" s="128"/>
      <c r="GWR245" s="128"/>
      <c r="GWS245" s="128"/>
      <c r="GWT245" s="128"/>
      <c r="GWU245" s="128"/>
      <c r="GWV245" s="128"/>
      <c r="GWW245" s="128"/>
      <c r="GWX245" s="128"/>
      <c r="GWY245" s="128"/>
      <c r="GWZ245" s="128"/>
      <c r="GXA245" s="128"/>
      <c r="GXB245" s="128"/>
      <c r="GXC245" s="128"/>
      <c r="GXD245" s="128"/>
      <c r="GXE245" s="128"/>
      <c r="GXF245" s="128"/>
      <c r="GXG245" s="128"/>
      <c r="GXH245" s="128"/>
      <c r="GXI245" s="128"/>
      <c r="GXJ245" s="128"/>
      <c r="GXK245" s="128"/>
      <c r="GXL245" s="128"/>
      <c r="GXM245" s="128"/>
      <c r="GXN245" s="128"/>
      <c r="GXO245" s="128"/>
      <c r="GXP245" s="128"/>
      <c r="GXQ245" s="128"/>
      <c r="GXR245" s="128"/>
      <c r="GXS245" s="128"/>
      <c r="GXT245" s="128"/>
      <c r="GXU245" s="128"/>
      <c r="GXV245" s="128"/>
      <c r="GXW245" s="128"/>
      <c r="GXX245" s="128"/>
      <c r="GXY245" s="128"/>
      <c r="GXZ245" s="128"/>
      <c r="GYA245" s="128"/>
      <c r="GYB245" s="128"/>
      <c r="GYC245" s="128"/>
      <c r="GYD245" s="128"/>
      <c r="GYE245" s="128"/>
      <c r="GYF245" s="128"/>
      <c r="GYG245" s="128"/>
      <c r="GYH245" s="128"/>
      <c r="GYI245" s="128"/>
      <c r="GYJ245" s="128"/>
      <c r="GYK245" s="128"/>
      <c r="GYL245" s="128"/>
      <c r="GYM245" s="128"/>
      <c r="GYN245" s="128"/>
      <c r="GYO245" s="128"/>
      <c r="GYP245" s="128"/>
      <c r="GYQ245" s="128"/>
      <c r="GYR245" s="128"/>
      <c r="GYS245" s="128"/>
      <c r="GYT245" s="128"/>
      <c r="GYU245" s="128"/>
      <c r="GYV245" s="128"/>
      <c r="GYW245" s="128"/>
      <c r="GYX245" s="128"/>
      <c r="GYY245" s="128"/>
      <c r="GYZ245" s="128"/>
      <c r="GZA245" s="128"/>
      <c r="GZB245" s="128"/>
      <c r="GZC245" s="128"/>
      <c r="GZD245" s="128"/>
      <c r="GZE245" s="128"/>
      <c r="GZF245" s="128"/>
      <c r="GZG245" s="128"/>
      <c r="GZH245" s="128"/>
      <c r="GZI245" s="128"/>
      <c r="GZJ245" s="128"/>
      <c r="GZK245" s="128"/>
      <c r="GZL245" s="128"/>
      <c r="GZM245" s="128"/>
      <c r="GZN245" s="128"/>
      <c r="GZO245" s="128"/>
      <c r="GZP245" s="128"/>
      <c r="GZQ245" s="128"/>
      <c r="GZR245" s="128"/>
      <c r="GZS245" s="128"/>
      <c r="GZT245" s="128"/>
      <c r="GZU245" s="128"/>
      <c r="GZV245" s="128"/>
      <c r="GZW245" s="128"/>
      <c r="GZX245" s="128"/>
      <c r="GZY245" s="128"/>
      <c r="GZZ245" s="128"/>
      <c r="HAA245" s="128"/>
      <c r="HAB245" s="128"/>
      <c r="HAC245" s="128"/>
      <c r="HAD245" s="128"/>
      <c r="HAE245" s="128"/>
      <c r="HAF245" s="128"/>
      <c r="HAG245" s="128"/>
      <c r="HAH245" s="128"/>
      <c r="HAI245" s="128"/>
      <c r="HAJ245" s="128"/>
      <c r="HAK245" s="128"/>
      <c r="HAL245" s="128"/>
      <c r="HAM245" s="128"/>
      <c r="HAN245" s="128"/>
      <c r="HAO245" s="128"/>
      <c r="HAP245" s="128"/>
      <c r="HAQ245" s="128"/>
      <c r="HAR245" s="128"/>
      <c r="HAS245" s="128"/>
      <c r="HAT245" s="128"/>
      <c r="HAU245" s="128"/>
      <c r="HAV245" s="128"/>
      <c r="HAW245" s="128"/>
      <c r="HAX245" s="128"/>
      <c r="HAY245" s="128"/>
      <c r="HAZ245" s="128"/>
      <c r="HBA245" s="128"/>
      <c r="HBB245" s="128"/>
      <c r="HBC245" s="128"/>
      <c r="HBD245" s="128"/>
      <c r="HBE245" s="128"/>
      <c r="HBF245" s="128"/>
      <c r="HBG245" s="128"/>
      <c r="HBH245" s="128"/>
      <c r="HBI245" s="128"/>
      <c r="HBJ245" s="128"/>
      <c r="HBK245" s="128"/>
      <c r="HBL245" s="128"/>
      <c r="HBM245" s="128"/>
      <c r="HBN245" s="128"/>
      <c r="HBO245" s="128"/>
      <c r="HBP245" s="128"/>
      <c r="HBQ245" s="128"/>
      <c r="HBR245" s="128"/>
      <c r="HBS245" s="128"/>
      <c r="HBT245" s="128"/>
      <c r="HBU245" s="128"/>
      <c r="HBV245" s="128"/>
      <c r="HBW245" s="128"/>
      <c r="HBX245" s="128"/>
      <c r="HBY245" s="128"/>
      <c r="HBZ245" s="128"/>
      <c r="HCA245" s="128"/>
      <c r="HCB245" s="128"/>
      <c r="HCC245" s="128"/>
      <c r="HCD245" s="128"/>
      <c r="HCE245" s="128"/>
      <c r="HCF245" s="128"/>
      <c r="HCG245" s="128"/>
      <c r="HCH245" s="128"/>
      <c r="HCI245" s="128"/>
      <c r="HCJ245" s="128"/>
      <c r="HCK245" s="128"/>
      <c r="HCL245" s="128"/>
      <c r="HCM245" s="128"/>
      <c r="HCN245" s="128"/>
      <c r="HCO245" s="128"/>
      <c r="HCP245" s="128"/>
      <c r="HCQ245" s="128"/>
      <c r="HCR245" s="128"/>
      <c r="HCS245" s="128"/>
      <c r="HCT245" s="128"/>
      <c r="HCU245" s="128"/>
      <c r="HCV245" s="128"/>
      <c r="HCW245" s="128"/>
      <c r="HCX245" s="128"/>
      <c r="HCY245" s="128"/>
      <c r="HCZ245" s="128"/>
      <c r="HDA245" s="128"/>
      <c r="HDB245" s="128"/>
      <c r="HDC245" s="128"/>
      <c r="HDD245" s="128"/>
      <c r="HDE245" s="128"/>
      <c r="HDF245" s="128"/>
      <c r="HDG245" s="128"/>
      <c r="HDH245" s="128"/>
      <c r="HDI245" s="128"/>
      <c r="HDJ245" s="128"/>
      <c r="HDK245" s="128"/>
      <c r="HDL245" s="128"/>
      <c r="HDM245" s="128"/>
      <c r="HDN245" s="128"/>
      <c r="HDO245" s="128"/>
      <c r="HDP245" s="128"/>
      <c r="HDQ245" s="128"/>
      <c r="HDR245" s="128"/>
      <c r="HDS245" s="128"/>
      <c r="HDT245" s="128"/>
      <c r="HDU245" s="128"/>
      <c r="HDV245" s="128"/>
      <c r="HDW245" s="128"/>
      <c r="HDX245" s="128"/>
      <c r="HDY245" s="128"/>
      <c r="HDZ245" s="128"/>
      <c r="HEA245" s="128"/>
      <c r="HEB245" s="128"/>
      <c r="HEC245" s="128"/>
      <c r="HED245" s="128"/>
      <c r="HEE245" s="128"/>
      <c r="HEF245" s="128"/>
      <c r="HEG245" s="128"/>
      <c r="HEH245" s="128"/>
      <c r="HEI245" s="128"/>
      <c r="HEJ245" s="128"/>
      <c r="HEK245" s="128"/>
      <c r="HEL245" s="128"/>
      <c r="HEM245" s="128"/>
      <c r="HEN245" s="128"/>
      <c r="HEO245" s="128"/>
      <c r="HEP245" s="128"/>
      <c r="HEQ245" s="128"/>
      <c r="HER245" s="128"/>
      <c r="HES245" s="128"/>
      <c r="HET245" s="128"/>
      <c r="HEU245" s="128"/>
      <c r="HEV245" s="128"/>
      <c r="HEW245" s="128"/>
      <c r="HEX245" s="128"/>
      <c r="HEY245" s="128"/>
      <c r="HEZ245" s="128"/>
      <c r="HFA245" s="128"/>
      <c r="HFB245" s="128"/>
      <c r="HFC245" s="128"/>
      <c r="HFD245" s="128"/>
      <c r="HFE245" s="128"/>
      <c r="HFF245" s="128"/>
      <c r="HFG245" s="128"/>
      <c r="HFH245" s="128"/>
      <c r="HFI245" s="128"/>
      <c r="HFJ245" s="128"/>
      <c r="HFK245" s="128"/>
      <c r="HFL245" s="128"/>
      <c r="HFM245" s="128"/>
      <c r="HFN245" s="128"/>
      <c r="HFO245" s="128"/>
      <c r="HFP245" s="128"/>
      <c r="HFQ245" s="128"/>
      <c r="HFR245" s="128"/>
      <c r="HFS245" s="128"/>
      <c r="HFT245" s="128"/>
      <c r="HFU245" s="128"/>
      <c r="HFV245" s="128"/>
      <c r="HFW245" s="128"/>
      <c r="HFX245" s="128"/>
      <c r="HFY245" s="128"/>
      <c r="HFZ245" s="128"/>
      <c r="HGA245" s="128"/>
      <c r="HGB245" s="128"/>
      <c r="HGC245" s="128"/>
      <c r="HGD245" s="128"/>
      <c r="HGE245" s="128"/>
      <c r="HGF245" s="128"/>
      <c r="HGG245" s="128"/>
      <c r="HGH245" s="128"/>
      <c r="HGI245" s="128"/>
      <c r="HGJ245" s="128"/>
      <c r="HGK245" s="128"/>
      <c r="HGL245" s="128"/>
      <c r="HGM245" s="128"/>
      <c r="HGN245" s="128"/>
      <c r="HGO245" s="128"/>
      <c r="HGP245" s="128"/>
      <c r="HGQ245" s="128"/>
      <c r="HGR245" s="128"/>
      <c r="HGS245" s="128"/>
      <c r="HGT245" s="128"/>
      <c r="HGU245" s="128"/>
      <c r="HGV245" s="128"/>
      <c r="HGW245" s="128"/>
      <c r="HGX245" s="128"/>
      <c r="HGY245" s="128"/>
      <c r="HGZ245" s="128"/>
      <c r="HHA245" s="128"/>
      <c r="HHB245" s="128"/>
      <c r="HHC245" s="128"/>
      <c r="HHD245" s="128"/>
      <c r="HHE245" s="128"/>
      <c r="HHF245" s="128"/>
      <c r="HHG245" s="128"/>
      <c r="HHH245" s="128"/>
      <c r="HHI245" s="128"/>
      <c r="HHJ245" s="128"/>
      <c r="HHK245" s="128"/>
      <c r="HHL245" s="128"/>
      <c r="HHM245" s="128"/>
      <c r="HHN245" s="128"/>
      <c r="HHO245" s="128"/>
      <c r="HHP245" s="128"/>
      <c r="HHQ245" s="128"/>
      <c r="HHR245" s="128"/>
      <c r="HHS245" s="128"/>
      <c r="HHT245" s="128"/>
      <c r="HHU245" s="128"/>
      <c r="HHV245" s="128"/>
      <c r="HHW245" s="128"/>
      <c r="HHX245" s="128"/>
      <c r="HHY245" s="128"/>
      <c r="HHZ245" s="128"/>
      <c r="HIA245" s="128"/>
      <c r="HIB245" s="128"/>
      <c r="HIC245" s="128"/>
      <c r="HID245" s="128"/>
      <c r="HIE245" s="128"/>
      <c r="HIF245" s="128"/>
      <c r="HIG245" s="128"/>
      <c r="HIH245" s="128"/>
      <c r="HII245" s="128"/>
      <c r="HIJ245" s="128"/>
      <c r="HIK245" s="128"/>
      <c r="HIL245" s="128"/>
      <c r="HIM245" s="128"/>
      <c r="HIN245" s="128"/>
      <c r="HIO245" s="128"/>
      <c r="HIP245" s="128"/>
      <c r="HIQ245" s="128"/>
      <c r="HIR245" s="128"/>
      <c r="HIS245" s="128"/>
      <c r="HIT245" s="128"/>
      <c r="HIU245" s="128"/>
      <c r="HIV245" s="128"/>
      <c r="HIW245" s="128"/>
      <c r="HIX245" s="128"/>
      <c r="HIY245" s="128"/>
      <c r="HIZ245" s="128"/>
      <c r="HJA245" s="128"/>
      <c r="HJB245" s="128"/>
      <c r="HJC245" s="128"/>
      <c r="HJD245" s="128"/>
      <c r="HJE245" s="128"/>
      <c r="HJF245" s="128"/>
      <c r="HJG245" s="128"/>
      <c r="HJH245" s="128"/>
      <c r="HJI245" s="128"/>
      <c r="HJJ245" s="128"/>
      <c r="HJK245" s="128"/>
      <c r="HJL245" s="128"/>
      <c r="HJM245" s="128"/>
      <c r="HJN245" s="128"/>
      <c r="HJO245" s="128"/>
      <c r="HJP245" s="128"/>
      <c r="HJQ245" s="128"/>
      <c r="HJR245" s="128"/>
      <c r="HJS245" s="128"/>
      <c r="HJT245" s="128"/>
      <c r="HJU245" s="128"/>
      <c r="HJV245" s="128"/>
      <c r="HJW245" s="128"/>
      <c r="HJX245" s="128"/>
      <c r="HJY245" s="128"/>
      <c r="HJZ245" s="128"/>
      <c r="HKA245" s="128"/>
      <c r="HKB245" s="128"/>
      <c r="HKC245" s="128"/>
      <c r="HKD245" s="128"/>
      <c r="HKE245" s="128"/>
      <c r="HKF245" s="128"/>
      <c r="HKG245" s="128"/>
      <c r="HKH245" s="128"/>
      <c r="HKI245" s="128"/>
      <c r="HKJ245" s="128"/>
      <c r="HKK245" s="128"/>
      <c r="HKL245" s="128"/>
      <c r="HKM245" s="128"/>
      <c r="HKN245" s="128"/>
      <c r="HKO245" s="128"/>
      <c r="HKP245" s="128"/>
      <c r="HKQ245" s="128"/>
      <c r="HKR245" s="128"/>
      <c r="HKS245" s="128"/>
      <c r="HKT245" s="128"/>
      <c r="HKU245" s="128"/>
      <c r="HKV245" s="128"/>
      <c r="HKW245" s="128"/>
      <c r="HKX245" s="128"/>
      <c r="HKY245" s="128"/>
      <c r="HKZ245" s="128"/>
      <c r="HLA245" s="128"/>
      <c r="HLB245" s="128"/>
      <c r="HLC245" s="128"/>
      <c r="HLD245" s="128"/>
      <c r="HLE245" s="128"/>
      <c r="HLF245" s="128"/>
      <c r="HLG245" s="128"/>
      <c r="HLH245" s="128"/>
      <c r="HLI245" s="128"/>
      <c r="HLJ245" s="128"/>
      <c r="HLK245" s="128"/>
      <c r="HLL245" s="128"/>
      <c r="HLM245" s="128"/>
      <c r="HLN245" s="128"/>
      <c r="HLO245" s="128"/>
      <c r="HLP245" s="128"/>
      <c r="HLQ245" s="128"/>
      <c r="HLR245" s="128"/>
      <c r="HLS245" s="128"/>
      <c r="HLT245" s="128"/>
      <c r="HLU245" s="128"/>
      <c r="HLV245" s="128"/>
      <c r="HLW245" s="128"/>
      <c r="HLX245" s="128"/>
      <c r="HLY245" s="128"/>
      <c r="HLZ245" s="128"/>
      <c r="HMA245" s="128"/>
      <c r="HMB245" s="128"/>
      <c r="HMC245" s="128"/>
      <c r="HMD245" s="128"/>
      <c r="HME245" s="128"/>
      <c r="HMF245" s="128"/>
      <c r="HMG245" s="128"/>
      <c r="HMH245" s="128"/>
      <c r="HMI245" s="128"/>
      <c r="HMJ245" s="128"/>
      <c r="HMK245" s="128"/>
      <c r="HML245" s="128"/>
      <c r="HMM245" s="128"/>
      <c r="HMN245" s="128"/>
      <c r="HMO245" s="128"/>
      <c r="HMP245" s="128"/>
      <c r="HMQ245" s="128"/>
      <c r="HMR245" s="128"/>
      <c r="HMS245" s="128"/>
      <c r="HMT245" s="128"/>
      <c r="HMU245" s="128"/>
      <c r="HMV245" s="128"/>
      <c r="HMW245" s="128"/>
      <c r="HMX245" s="128"/>
      <c r="HMY245" s="128"/>
      <c r="HMZ245" s="128"/>
      <c r="HNA245" s="128"/>
      <c r="HNB245" s="128"/>
      <c r="HNC245" s="128"/>
      <c r="HND245" s="128"/>
      <c r="HNE245" s="128"/>
      <c r="HNF245" s="128"/>
      <c r="HNG245" s="128"/>
      <c r="HNH245" s="128"/>
      <c r="HNI245" s="128"/>
      <c r="HNJ245" s="128"/>
      <c r="HNK245" s="128"/>
      <c r="HNL245" s="128"/>
      <c r="HNM245" s="128"/>
      <c r="HNN245" s="128"/>
      <c r="HNO245" s="128"/>
      <c r="HNP245" s="128"/>
      <c r="HNQ245" s="128"/>
      <c r="HNR245" s="128"/>
      <c r="HNS245" s="128"/>
      <c r="HNT245" s="128"/>
      <c r="HNU245" s="128"/>
      <c r="HNV245" s="128"/>
      <c r="HNW245" s="128"/>
      <c r="HNX245" s="128"/>
      <c r="HNY245" s="128"/>
      <c r="HNZ245" s="128"/>
      <c r="HOA245" s="128"/>
      <c r="HOB245" s="128"/>
      <c r="HOC245" s="128"/>
      <c r="HOD245" s="128"/>
      <c r="HOE245" s="128"/>
      <c r="HOF245" s="128"/>
      <c r="HOG245" s="128"/>
      <c r="HOH245" s="128"/>
      <c r="HOI245" s="128"/>
      <c r="HOJ245" s="128"/>
      <c r="HOK245" s="128"/>
      <c r="HOL245" s="128"/>
      <c r="HOM245" s="128"/>
      <c r="HON245" s="128"/>
      <c r="HOO245" s="128"/>
      <c r="HOP245" s="128"/>
      <c r="HOQ245" s="128"/>
      <c r="HOR245" s="128"/>
      <c r="HOS245" s="128"/>
      <c r="HOT245" s="128"/>
      <c r="HOU245" s="128"/>
      <c r="HOV245" s="128"/>
      <c r="HOW245" s="128"/>
      <c r="HOX245" s="128"/>
      <c r="HOY245" s="128"/>
      <c r="HOZ245" s="128"/>
      <c r="HPA245" s="128"/>
      <c r="HPB245" s="128"/>
      <c r="HPC245" s="128"/>
      <c r="HPD245" s="128"/>
      <c r="HPE245" s="128"/>
      <c r="HPF245" s="128"/>
      <c r="HPG245" s="128"/>
      <c r="HPH245" s="128"/>
      <c r="HPI245" s="128"/>
      <c r="HPJ245" s="128"/>
      <c r="HPK245" s="128"/>
      <c r="HPL245" s="128"/>
      <c r="HPM245" s="128"/>
      <c r="HPN245" s="128"/>
      <c r="HPO245" s="128"/>
      <c r="HPP245" s="128"/>
      <c r="HPQ245" s="128"/>
      <c r="HPR245" s="128"/>
      <c r="HPS245" s="128"/>
      <c r="HPT245" s="128"/>
      <c r="HPU245" s="128"/>
      <c r="HPV245" s="128"/>
      <c r="HPW245" s="128"/>
      <c r="HPX245" s="128"/>
      <c r="HPY245" s="128"/>
      <c r="HPZ245" s="128"/>
      <c r="HQA245" s="128"/>
      <c r="HQB245" s="128"/>
      <c r="HQC245" s="128"/>
      <c r="HQD245" s="128"/>
      <c r="HQE245" s="128"/>
      <c r="HQF245" s="128"/>
      <c r="HQG245" s="128"/>
      <c r="HQH245" s="128"/>
      <c r="HQI245" s="128"/>
      <c r="HQJ245" s="128"/>
      <c r="HQK245" s="128"/>
      <c r="HQL245" s="128"/>
      <c r="HQM245" s="128"/>
      <c r="HQN245" s="128"/>
      <c r="HQO245" s="128"/>
      <c r="HQP245" s="128"/>
      <c r="HQQ245" s="128"/>
      <c r="HQR245" s="128"/>
      <c r="HQS245" s="128"/>
      <c r="HQT245" s="128"/>
      <c r="HQU245" s="128"/>
      <c r="HQV245" s="128"/>
      <c r="HQW245" s="128"/>
      <c r="HQX245" s="128"/>
      <c r="HQY245" s="128"/>
      <c r="HQZ245" s="128"/>
      <c r="HRA245" s="128"/>
      <c r="HRB245" s="128"/>
      <c r="HRC245" s="128"/>
      <c r="HRD245" s="128"/>
      <c r="HRE245" s="128"/>
      <c r="HRF245" s="128"/>
      <c r="HRG245" s="128"/>
      <c r="HRH245" s="128"/>
      <c r="HRI245" s="128"/>
      <c r="HRJ245" s="128"/>
      <c r="HRK245" s="128"/>
      <c r="HRL245" s="128"/>
      <c r="HRM245" s="128"/>
      <c r="HRN245" s="128"/>
      <c r="HRO245" s="128"/>
      <c r="HRP245" s="128"/>
      <c r="HRQ245" s="128"/>
      <c r="HRR245" s="128"/>
      <c r="HRS245" s="128"/>
      <c r="HRT245" s="128"/>
      <c r="HRU245" s="128"/>
      <c r="HRV245" s="128"/>
      <c r="HRW245" s="128"/>
      <c r="HRX245" s="128"/>
      <c r="HRY245" s="128"/>
      <c r="HRZ245" s="128"/>
      <c r="HSA245" s="128"/>
      <c r="HSB245" s="128"/>
      <c r="HSC245" s="128"/>
      <c r="HSD245" s="128"/>
      <c r="HSE245" s="128"/>
      <c r="HSF245" s="128"/>
      <c r="HSG245" s="128"/>
      <c r="HSH245" s="128"/>
      <c r="HSI245" s="128"/>
      <c r="HSJ245" s="128"/>
      <c r="HSK245" s="128"/>
      <c r="HSL245" s="128"/>
      <c r="HSM245" s="128"/>
      <c r="HSN245" s="128"/>
      <c r="HSO245" s="128"/>
      <c r="HSP245" s="128"/>
      <c r="HSQ245" s="128"/>
      <c r="HSR245" s="128"/>
      <c r="HSS245" s="128"/>
      <c r="HST245" s="128"/>
      <c r="HSU245" s="128"/>
      <c r="HSV245" s="128"/>
      <c r="HSW245" s="128"/>
      <c r="HSX245" s="128"/>
      <c r="HSY245" s="128"/>
      <c r="HSZ245" s="128"/>
      <c r="HTA245" s="128"/>
      <c r="HTB245" s="128"/>
      <c r="HTC245" s="128"/>
      <c r="HTD245" s="128"/>
      <c r="HTE245" s="128"/>
      <c r="HTF245" s="128"/>
      <c r="HTG245" s="128"/>
      <c r="HTH245" s="128"/>
      <c r="HTI245" s="128"/>
      <c r="HTJ245" s="128"/>
      <c r="HTK245" s="128"/>
      <c r="HTL245" s="128"/>
      <c r="HTM245" s="128"/>
      <c r="HTN245" s="128"/>
      <c r="HTO245" s="128"/>
      <c r="HTP245" s="128"/>
      <c r="HTQ245" s="128"/>
      <c r="HTR245" s="128"/>
      <c r="HTS245" s="128"/>
      <c r="HTT245" s="128"/>
      <c r="HTU245" s="128"/>
      <c r="HTV245" s="128"/>
      <c r="HTW245" s="128"/>
      <c r="HTX245" s="128"/>
      <c r="HTY245" s="128"/>
      <c r="HTZ245" s="128"/>
      <c r="HUA245" s="128"/>
      <c r="HUB245" s="128"/>
      <c r="HUC245" s="128"/>
      <c r="HUD245" s="128"/>
      <c r="HUE245" s="128"/>
      <c r="HUF245" s="128"/>
      <c r="HUG245" s="128"/>
      <c r="HUH245" s="128"/>
      <c r="HUI245" s="128"/>
      <c r="HUJ245" s="128"/>
      <c r="HUK245" s="128"/>
      <c r="HUL245" s="128"/>
      <c r="HUM245" s="128"/>
      <c r="HUN245" s="128"/>
      <c r="HUO245" s="128"/>
      <c r="HUP245" s="128"/>
      <c r="HUQ245" s="128"/>
      <c r="HUR245" s="128"/>
      <c r="HUS245" s="128"/>
      <c r="HUT245" s="128"/>
      <c r="HUU245" s="128"/>
      <c r="HUV245" s="128"/>
      <c r="HUW245" s="128"/>
      <c r="HUX245" s="128"/>
      <c r="HUY245" s="128"/>
      <c r="HUZ245" s="128"/>
      <c r="HVA245" s="128"/>
      <c r="HVB245" s="128"/>
      <c r="HVC245" s="128"/>
      <c r="HVD245" s="128"/>
      <c r="HVE245" s="128"/>
      <c r="HVF245" s="128"/>
      <c r="HVG245" s="128"/>
      <c r="HVH245" s="128"/>
      <c r="HVI245" s="128"/>
      <c r="HVJ245" s="128"/>
      <c r="HVK245" s="128"/>
      <c r="HVL245" s="128"/>
      <c r="HVM245" s="128"/>
      <c r="HVN245" s="128"/>
      <c r="HVO245" s="128"/>
      <c r="HVP245" s="128"/>
      <c r="HVQ245" s="128"/>
      <c r="HVR245" s="128"/>
      <c r="HVS245" s="128"/>
      <c r="HVT245" s="128"/>
      <c r="HVU245" s="128"/>
      <c r="HVV245" s="128"/>
      <c r="HVW245" s="128"/>
      <c r="HVX245" s="128"/>
      <c r="HVY245" s="128"/>
      <c r="HVZ245" s="128"/>
      <c r="HWA245" s="128"/>
      <c r="HWB245" s="128"/>
      <c r="HWC245" s="128"/>
      <c r="HWD245" s="128"/>
      <c r="HWE245" s="128"/>
      <c r="HWF245" s="128"/>
      <c r="HWG245" s="128"/>
      <c r="HWH245" s="128"/>
      <c r="HWI245" s="128"/>
      <c r="HWJ245" s="128"/>
      <c r="HWK245" s="128"/>
      <c r="HWL245" s="128"/>
      <c r="HWM245" s="128"/>
      <c r="HWN245" s="128"/>
      <c r="HWO245" s="128"/>
      <c r="HWP245" s="128"/>
      <c r="HWQ245" s="128"/>
      <c r="HWR245" s="128"/>
      <c r="HWS245" s="128"/>
      <c r="HWT245" s="128"/>
      <c r="HWU245" s="128"/>
      <c r="HWV245" s="128"/>
      <c r="HWW245" s="128"/>
      <c r="HWX245" s="128"/>
      <c r="HWY245" s="128"/>
      <c r="HWZ245" s="128"/>
      <c r="HXA245" s="128"/>
      <c r="HXB245" s="128"/>
      <c r="HXC245" s="128"/>
      <c r="HXD245" s="128"/>
      <c r="HXE245" s="128"/>
      <c r="HXF245" s="128"/>
      <c r="HXG245" s="128"/>
      <c r="HXH245" s="128"/>
      <c r="HXI245" s="128"/>
      <c r="HXJ245" s="128"/>
      <c r="HXK245" s="128"/>
      <c r="HXL245" s="128"/>
      <c r="HXM245" s="128"/>
      <c r="HXN245" s="128"/>
      <c r="HXO245" s="128"/>
      <c r="HXP245" s="128"/>
      <c r="HXQ245" s="128"/>
      <c r="HXR245" s="128"/>
      <c r="HXS245" s="128"/>
      <c r="HXT245" s="128"/>
      <c r="HXU245" s="128"/>
      <c r="HXV245" s="128"/>
      <c r="HXW245" s="128"/>
      <c r="HXX245" s="128"/>
      <c r="HXY245" s="128"/>
      <c r="HXZ245" s="128"/>
      <c r="HYA245" s="128"/>
      <c r="HYB245" s="128"/>
      <c r="HYC245" s="128"/>
      <c r="HYD245" s="128"/>
      <c r="HYE245" s="128"/>
      <c r="HYF245" s="128"/>
      <c r="HYG245" s="128"/>
      <c r="HYH245" s="128"/>
      <c r="HYI245" s="128"/>
      <c r="HYJ245" s="128"/>
      <c r="HYK245" s="128"/>
      <c r="HYL245" s="128"/>
      <c r="HYM245" s="128"/>
      <c r="HYN245" s="128"/>
      <c r="HYO245" s="128"/>
      <c r="HYP245" s="128"/>
      <c r="HYQ245" s="128"/>
      <c r="HYR245" s="128"/>
      <c r="HYS245" s="128"/>
      <c r="HYT245" s="128"/>
      <c r="HYU245" s="128"/>
      <c r="HYV245" s="128"/>
      <c r="HYW245" s="128"/>
      <c r="HYX245" s="128"/>
      <c r="HYY245" s="128"/>
      <c r="HYZ245" s="128"/>
      <c r="HZA245" s="128"/>
      <c r="HZB245" s="128"/>
      <c r="HZC245" s="128"/>
      <c r="HZD245" s="128"/>
      <c r="HZE245" s="128"/>
      <c r="HZF245" s="128"/>
      <c r="HZG245" s="128"/>
      <c r="HZH245" s="128"/>
      <c r="HZI245" s="128"/>
      <c r="HZJ245" s="128"/>
      <c r="HZK245" s="128"/>
      <c r="HZL245" s="128"/>
      <c r="HZM245" s="128"/>
      <c r="HZN245" s="128"/>
      <c r="HZO245" s="128"/>
      <c r="HZP245" s="128"/>
      <c r="HZQ245" s="128"/>
      <c r="HZR245" s="128"/>
      <c r="HZS245" s="128"/>
      <c r="HZT245" s="128"/>
      <c r="HZU245" s="128"/>
      <c r="HZV245" s="128"/>
      <c r="HZW245" s="128"/>
      <c r="HZX245" s="128"/>
      <c r="HZY245" s="128"/>
      <c r="HZZ245" s="128"/>
      <c r="IAA245" s="128"/>
      <c r="IAB245" s="128"/>
      <c r="IAC245" s="128"/>
      <c r="IAD245" s="128"/>
      <c r="IAE245" s="128"/>
      <c r="IAF245" s="128"/>
      <c r="IAG245" s="128"/>
      <c r="IAH245" s="128"/>
      <c r="IAI245" s="128"/>
      <c r="IAJ245" s="128"/>
      <c r="IAK245" s="128"/>
      <c r="IAL245" s="128"/>
      <c r="IAM245" s="128"/>
      <c r="IAN245" s="128"/>
      <c r="IAO245" s="128"/>
      <c r="IAP245" s="128"/>
      <c r="IAQ245" s="128"/>
      <c r="IAR245" s="128"/>
      <c r="IAS245" s="128"/>
      <c r="IAT245" s="128"/>
      <c r="IAU245" s="128"/>
      <c r="IAV245" s="128"/>
      <c r="IAW245" s="128"/>
      <c r="IAX245" s="128"/>
      <c r="IAY245" s="128"/>
      <c r="IAZ245" s="128"/>
      <c r="IBA245" s="128"/>
      <c r="IBB245" s="128"/>
      <c r="IBC245" s="128"/>
      <c r="IBD245" s="128"/>
      <c r="IBE245" s="128"/>
      <c r="IBF245" s="128"/>
      <c r="IBG245" s="128"/>
      <c r="IBH245" s="128"/>
      <c r="IBI245" s="128"/>
      <c r="IBJ245" s="128"/>
      <c r="IBK245" s="128"/>
      <c r="IBL245" s="128"/>
      <c r="IBM245" s="128"/>
      <c r="IBN245" s="128"/>
      <c r="IBO245" s="128"/>
      <c r="IBP245" s="128"/>
      <c r="IBQ245" s="128"/>
      <c r="IBR245" s="128"/>
      <c r="IBS245" s="128"/>
      <c r="IBT245" s="128"/>
      <c r="IBU245" s="128"/>
      <c r="IBV245" s="128"/>
      <c r="IBW245" s="128"/>
      <c r="IBX245" s="128"/>
      <c r="IBY245" s="128"/>
      <c r="IBZ245" s="128"/>
      <c r="ICA245" s="128"/>
      <c r="ICB245" s="128"/>
      <c r="ICC245" s="128"/>
      <c r="ICD245" s="128"/>
      <c r="ICE245" s="128"/>
      <c r="ICF245" s="128"/>
      <c r="ICG245" s="128"/>
      <c r="ICH245" s="128"/>
      <c r="ICI245" s="128"/>
      <c r="ICJ245" s="128"/>
      <c r="ICK245" s="128"/>
      <c r="ICL245" s="128"/>
      <c r="ICM245" s="128"/>
      <c r="ICN245" s="128"/>
      <c r="ICO245" s="128"/>
      <c r="ICP245" s="128"/>
      <c r="ICQ245" s="128"/>
      <c r="ICR245" s="128"/>
      <c r="ICS245" s="128"/>
      <c r="ICT245" s="128"/>
      <c r="ICU245" s="128"/>
      <c r="ICV245" s="128"/>
      <c r="ICW245" s="128"/>
      <c r="ICX245" s="128"/>
      <c r="ICY245" s="128"/>
      <c r="ICZ245" s="128"/>
      <c r="IDA245" s="128"/>
      <c r="IDB245" s="128"/>
      <c r="IDC245" s="128"/>
      <c r="IDD245" s="128"/>
      <c r="IDE245" s="128"/>
      <c r="IDF245" s="128"/>
      <c r="IDG245" s="128"/>
      <c r="IDH245" s="128"/>
      <c r="IDI245" s="128"/>
      <c r="IDJ245" s="128"/>
      <c r="IDK245" s="128"/>
      <c r="IDL245" s="128"/>
      <c r="IDM245" s="128"/>
      <c r="IDN245" s="128"/>
      <c r="IDO245" s="128"/>
      <c r="IDP245" s="128"/>
      <c r="IDQ245" s="128"/>
      <c r="IDR245" s="128"/>
      <c r="IDS245" s="128"/>
      <c r="IDT245" s="128"/>
      <c r="IDU245" s="128"/>
      <c r="IDV245" s="128"/>
      <c r="IDW245" s="128"/>
      <c r="IDX245" s="128"/>
      <c r="IDY245" s="128"/>
      <c r="IDZ245" s="128"/>
      <c r="IEA245" s="128"/>
      <c r="IEB245" s="128"/>
      <c r="IEC245" s="128"/>
      <c r="IED245" s="128"/>
      <c r="IEE245" s="128"/>
      <c r="IEF245" s="128"/>
      <c r="IEG245" s="128"/>
      <c r="IEH245" s="128"/>
      <c r="IEI245" s="128"/>
      <c r="IEJ245" s="128"/>
      <c r="IEK245" s="128"/>
      <c r="IEL245" s="128"/>
      <c r="IEM245" s="128"/>
      <c r="IEN245" s="128"/>
      <c r="IEO245" s="128"/>
      <c r="IEP245" s="128"/>
      <c r="IEQ245" s="128"/>
      <c r="IER245" s="128"/>
      <c r="IES245" s="128"/>
      <c r="IET245" s="128"/>
      <c r="IEU245" s="128"/>
      <c r="IEV245" s="128"/>
      <c r="IEW245" s="128"/>
      <c r="IEX245" s="128"/>
      <c r="IEY245" s="128"/>
      <c r="IEZ245" s="128"/>
      <c r="IFA245" s="128"/>
      <c r="IFB245" s="128"/>
      <c r="IFC245" s="128"/>
      <c r="IFD245" s="128"/>
      <c r="IFE245" s="128"/>
      <c r="IFF245" s="128"/>
      <c r="IFG245" s="128"/>
      <c r="IFH245" s="128"/>
      <c r="IFI245" s="128"/>
      <c r="IFJ245" s="128"/>
      <c r="IFK245" s="128"/>
      <c r="IFL245" s="128"/>
      <c r="IFM245" s="128"/>
      <c r="IFN245" s="128"/>
      <c r="IFO245" s="128"/>
      <c r="IFP245" s="128"/>
      <c r="IFQ245" s="128"/>
      <c r="IFR245" s="128"/>
      <c r="IFS245" s="128"/>
      <c r="IFT245" s="128"/>
      <c r="IFU245" s="128"/>
      <c r="IFV245" s="128"/>
      <c r="IFW245" s="128"/>
      <c r="IFX245" s="128"/>
      <c r="IFY245" s="128"/>
      <c r="IFZ245" s="128"/>
      <c r="IGA245" s="128"/>
      <c r="IGB245" s="128"/>
      <c r="IGC245" s="128"/>
      <c r="IGD245" s="128"/>
      <c r="IGE245" s="128"/>
      <c r="IGF245" s="128"/>
      <c r="IGG245" s="128"/>
      <c r="IGH245" s="128"/>
      <c r="IGI245" s="128"/>
      <c r="IGJ245" s="128"/>
      <c r="IGK245" s="128"/>
      <c r="IGL245" s="128"/>
      <c r="IGM245" s="128"/>
      <c r="IGN245" s="128"/>
      <c r="IGO245" s="128"/>
      <c r="IGP245" s="128"/>
      <c r="IGQ245" s="128"/>
      <c r="IGR245" s="128"/>
      <c r="IGS245" s="128"/>
      <c r="IGT245" s="128"/>
      <c r="IGU245" s="128"/>
      <c r="IGV245" s="128"/>
      <c r="IGW245" s="128"/>
      <c r="IGX245" s="128"/>
      <c r="IGY245" s="128"/>
      <c r="IGZ245" s="128"/>
      <c r="IHA245" s="128"/>
      <c r="IHB245" s="128"/>
      <c r="IHC245" s="128"/>
      <c r="IHD245" s="128"/>
      <c r="IHE245" s="128"/>
      <c r="IHF245" s="128"/>
      <c r="IHG245" s="128"/>
      <c r="IHH245" s="128"/>
      <c r="IHI245" s="128"/>
      <c r="IHJ245" s="128"/>
      <c r="IHK245" s="128"/>
      <c r="IHL245" s="128"/>
      <c r="IHM245" s="128"/>
      <c r="IHN245" s="128"/>
      <c r="IHO245" s="128"/>
      <c r="IHP245" s="128"/>
      <c r="IHQ245" s="128"/>
      <c r="IHR245" s="128"/>
      <c r="IHS245" s="128"/>
      <c r="IHT245" s="128"/>
      <c r="IHU245" s="128"/>
      <c r="IHV245" s="128"/>
      <c r="IHW245" s="128"/>
      <c r="IHX245" s="128"/>
      <c r="IHY245" s="128"/>
      <c r="IHZ245" s="128"/>
      <c r="IIA245" s="128"/>
      <c r="IIB245" s="128"/>
      <c r="IIC245" s="128"/>
      <c r="IID245" s="128"/>
      <c r="IIE245" s="128"/>
      <c r="IIF245" s="128"/>
      <c r="IIG245" s="128"/>
      <c r="IIH245" s="128"/>
      <c r="III245" s="128"/>
      <c r="IIJ245" s="128"/>
      <c r="IIK245" s="128"/>
      <c r="IIL245" s="128"/>
      <c r="IIM245" s="128"/>
      <c r="IIN245" s="128"/>
      <c r="IIO245" s="128"/>
      <c r="IIP245" s="128"/>
      <c r="IIQ245" s="128"/>
      <c r="IIR245" s="128"/>
      <c r="IIS245" s="128"/>
      <c r="IIT245" s="128"/>
      <c r="IIU245" s="128"/>
      <c r="IIV245" s="128"/>
      <c r="IIW245" s="128"/>
      <c r="IIX245" s="128"/>
      <c r="IIY245" s="128"/>
      <c r="IIZ245" s="128"/>
      <c r="IJA245" s="128"/>
      <c r="IJB245" s="128"/>
      <c r="IJC245" s="128"/>
      <c r="IJD245" s="128"/>
      <c r="IJE245" s="128"/>
      <c r="IJF245" s="128"/>
      <c r="IJG245" s="128"/>
      <c r="IJH245" s="128"/>
      <c r="IJI245" s="128"/>
      <c r="IJJ245" s="128"/>
      <c r="IJK245" s="128"/>
      <c r="IJL245" s="128"/>
      <c r="IJM245" s="128"/>
      <c r="IJN245" s="128"/>
      <c r="IJO245" s="128"/>
      <c r="IJP245" s="128"/>
      <c r="IJQ245" s="128"/>
      <c r="IJR245" s="128"/>
      <c r="IJS245" s="128"/>
      <c r="IJT245" s="128"/>
      <c r="IJU245" s="128"/>
      <c r="IJV245" s="128"/>
      <c r="IJW245" s="128"/>
      <c r="IJX245" s="128"/>
      <c r="IJY245" s="128"/>
      <c r="IJZ245" s="128"/>
      <c r="IKA245" s="128"/>
      <c r="IKB245" s="128"/>
      <c r="IKC245" s="128"/>
      <c r="IKD245" s="128"/>
      <c r="IKE245" s="128"/>
      <c r="IKF245" s="128"/>
      <c r="IKG245" s="128"/>
      <c r="IKH245" s="128"/>
      <c r="IKI245" s="128"/>
      <c r="IKJ245" s="128"/>
      <c r="IKK245" s="128"/>
      <c r="IKL245" s="128"/>
      <c r="IKM245" s="128"/>
      <c r="IKN245" s="128"/>
      <c r="IKO245" s="128"/>
      <c r="IKP245" s="128"/>
      <c r="IKQ245" s="128"/>
      <c r="IKR245" s="128"/>
      <c r="IKS245" s="128"/>
      <c r="IKT245" s="128"/>
      <c r="IKU245" s="128"/>
      <c r="IKV245" s="128"/>
      <c r="IKW245" s="128"/>
      <c r="IKX245" s="128"/>
      <c r="IKY245" s="128"/>
      <c r="IKZ245" s="128"/>
      <c r="ILA245" s="128"/>
      <c r="ILB245" s="128"/>
      <c r="ILC245" s="128"/>
      <c r="ILD245" s="128"/>
      <c r="ILE245" s="128"/>
      <c r="ILF245" s="128"/>
      <c r="ILG245" s="128"/>
      <c r="ILH245" s="128"/>
      <c r="ILI245" s="128"/>
      <c r="ILJ245" s="128"/>
      <c r="ILK245" s="128"/>
      <c r="ILL245" s="128"/>
      <c r="ILM245" s="128"/>
      <c r="ILN245" s="128"/>
      <c r="ILO245" s="128"/>
      <c r="ILP245" s="128"/>
      <c r="ILQ245" s="128"/>
      <c r="ILR245" s="128"/>
      <c r="ILS245" s="128"/>
      <c r="ILT245" s="128"/>
      <c r="ILU245" s="128"/>
      <c r="ILV245" s="128"/>
      <c r="ILW245" s="128"/>
      <c r="ILX245" s="128"/>
      <c r="ILY245" s="128"/>
      <c r="ILZ245" s="128"/>
      <c r="IMA245" s="128"/>
      <c r="IMB245" s="128"/>
      <c r="IMC245" s="128"/>
      <c r="IMD245" s="128"/>
      <c r="IME245" s="128"/>
      <c r="IMF245" s="128"/>
      <c r="IMG245" s="128"/>
      <c r="IMH245" s="128"/>
      <c r="IMI245" s="128"/>
      <c r="IMJ245" s="128"/>
      <c r="IMK245" s="128"/>
      <c r="IML245" s="128"/>
      <c r="IMM245" s="128"/>
      <c r="IMN245" s="128"/>
      <c r="IMO245" s="128"/>
      <c r="IMP245" s="128"/>
      <c r="IMQ245" s="128"/>
      <c r="IMR245" s="128"/>
      <c r="IMS245" s="128"/>
      <c r="IMT245" s="128"/>
      <c r="IMU245" s="128"/>
      <c r="IMV245" s="128"/>
      <c r="IMW245" s="128"/>
      <c r="IMX245" s="128"/>
      <c r="IMY245" s="128"/>
      <c r="IMZ245" s="128"/>
      <c r="INA245" s="128"/>
      <c r="INB245" s="128"/>
      <c r="INC245" s="128"/>
      <c r="IND245" s="128"/>
      <c r="INE245" s="128"/>
      <c r="INF245" s="128"/>
      <c r="ING245" s="128"/>
      <c r="INH245" s="128"/>
      <c r="INI245" s="128"/>
      <c r="INJ245" s="128"/>
      <c r="INK245" s="128"/>
      <c r="INL245" s="128"/>
      <c r="INM245" s="128"/>
      <c r="INN245" s="128"/>
      <c r="INO245" s="128"/>
      <c r="INP245" s="128"/>
      <c r="INQ245" s="128"/>
      <c r="INR245" s="128"/>
      <c r="INS245" s="128"/>
      <c r="INT245" s="128"/>
      <c r="INU245" s="128"/>
      <c r="INV245" s="128"/>
      <c r="INW245" s="128"/>
      <c r="INX245" s="128"/>
      <c r="INY245" s="128"/>
      <c r="INZ245" s="128"/>
      <c r="IOA245" s="128"/>
      <c r="IOB245" s="128"/>
      <c r="IOC245" s="128"/>
      <c r="IOD245" s="128"/>
      <c r="IOE245" s="128"/>
      <c r="IOF245" s="128"/>
      <c r="IOG245" s="128"/>
      <c r="IOH245" s="128"/>
      <c r="IOI245" s="128"/>
      <c r="IOJ245" s="128"/>
      <c r="IOK245" s="128"/>
      <c r="IOL245" s="128"/>
      <c r="IOM245" s="128"/>
      <c r="ION245" s="128"/>
      <c r="IOO245" s="128"/>
      <c r="IOP245" s="128"/>
      <c r="IOQ245" s="128"/>
      <c r="IOR245" s="128"/>
      <c r="IOS245" s="128"/>
      <c r="IOT245" s="128"/>
      <c r="IOU245" s="128"/>
      <c r="IOV245" s="128"/>
      <c r="IOW245" s="128"/>
      <c r="IOX245" s="128"/>
      <c r="IOY245" s="128"/>
      <c r="IOZ245" s="128"/>
      <c r="IPA245" s="128"/>
      <c r="IPB245" s="128"/>
      <c r="IPC245" s="128"/>
      <c r="IPD245" s="128"/>
      <c r="IPE245" s="128"/>
      <c r="IPF245" s="128"/>
      <c r="IPG245" s="128"/>
      <c r="IPH245" s="128"/>
      <c r="IPI245" s="128"/>
      <c r="IPJ245" s="128"/>
      <c r="IPK245" s="128"/>
      <c r="IPL245" s="128"/>
      <c r="IPM245" s="128"/>
      <c r="IPN245" s="128"/>
      <c r="IPO245" s="128"/>
      <c r="IPP245" s="128"/>
      <c r="IPQ245" s="128"/>
      <c r="IPR245" s="128"/>
      <c r="IPS245" s="128"/>
      <c r="IPT245" s="128"/>
      <c r="IPU245" s="128"/>
      <c r="IPV245" s="128"/>
      <c r="IPW245" s="128"/>
      <c r="IPX245" s="128"/>
      <c r="IPY245" s="128"/>
      <c r="IPZ245" s="128"/>
      <c r="IQA245" s="128"/>
      <c r="IQB245" s="128"/>
      <c r="IQC245" s="128"/>
      <c r="IQD245" s="128"/>
      <c r="IQE245" s="128"/>
      <c r="IQF245" s="128"/>
      <c r="IQG245" s="128"/>
      <c r="IQH245" s="128"/>
      <c r="IQI245" s="128"/>
      <c r="IQJ245" s="128"/>
      <c r="IQK245" s="128"/>
      <c r="IQL245" s="128"/>
      <c r="IQM245" s="128"/>
      <c r="IQN245" s="128"/>
      <c r="IQO245" s="128"/>
      <c r="IQP245" s="128"/>
      <c r="IQQ245" s="128"/>
      <c r="IQR245" s="128"/>
      <c r="IQS245" s="128"/>
      <c r="IQT245" s="128"/>
      <c r="IQU245" s="128"/>
      <c r="IQV245" s="128"/>
      <c r="IQW245" s="128"/>
      <c r="IQX245" s="128"/>
      <c r="IQY245" s="128"/>
      <c r="IQZ245" s="128"/>
      <c r="IRA245" s="128"/>
      <c r="IRB245" s="128"/>
      <c r="IRC245" s="128"/>
      <c r="IRD245" s="128"/>
      <c r="IRE245" s="128"/>
      <c r="IRF245" s="128"/>
      <c r="IRG245" s="128"/>
      <c r="IRH245" s="128"/>
      <c r="IRI245" s="128"/>
      <c r="IRJ245" s="128"/>
      <c r="IRK245" s="128"/>
      <c r="IRL245" s="128"/>
      <c r="IRM245" s="128"/>
      <c r="IRN245" s="128"/>
      <c r="IRO245" s="128"/>
      <c r="IRP245" s="128"/>
      <c r="IRQ245" s="128"/>
      <c r="IRR245" s="128"/>
      <c r="IRS245" s="128"/>
      <c r="IRT245" s="128"/>
      <c r="IRU245" s="128"/>
      <c r="IRV245" s="128"/>
      <c r="IRW245" s="128"/>
      <c r="IRX245" s="128"/>
      <c r="IRY245" s="128"/>
      <c r="IRZ245" s="128"/>
      <c r="ISA245" s="128"/>
      <c r="ISB245" s="128"/>
      <c r="ISC245" s="128"/>
      <c r="ISD245" s="128"/>
      <c r="ISE245" s="128"/>
      <c r="ISF245" s="128"/>
      <c r="ISG245" s="128"/>
      <c r="ISH245" s="128"/>
      <c r="ISI245" s="128"/>
      <c r="ISJ245" s="128"/>
      <c r="ISK245" s="128"/>
      <c r="ISL245" s="128"/>
      <c r="ISM245" s="128"/>
      <c r="ISN245" s="128"/>
      <c r="ISO245" s="128"/>
      <c r="ISP245" s="128"/>
      <c r="ISQ245" s="128"/>
      <c r="ISR245" s="128"/>
      <c r="ISS245" s="128"/>
      <c r="IST245" s="128"/>
      <c r="ISU245" s="128"/>
      <c r="ISV245" s="128"/>
      <c r="ISW245" s="128"/>
      <c r="ISX245" s="128"/>
      <c r="ISY245" s="128"/>
      <c r="ISZ245" s="128"/>
      <c r="ITA245" s="128"/>
      <c r="ITB245" s="128"/>
      <c r="ITC245" s="128"/>
      <c r="ITD245" s="128"/>
      <c r="ITE245" s="128"/>
      <c r="ITF245" s="128"/>
      <c r="ITG245" s="128"/>
      <c r="ITH245" s="128"/>
      <c r="ITI245" s="128"/>
      <c r="ITJ245" s="128"/>
      <c r="ITK245" s="128"/>
      <c r="ITL245" s="128"/>
      <c r="ITM245" s="128"/>
      <c r="ITN245" s="128"/>
      <c r="ITO245" s="128"/>
      <c r="ITP245" s="128"/>
      <c r="ITQ245" s="128"/>
      <c r="ITR245" s="128"/>
      <c r="ITS245" s="128"/>
      <c r="ITT245" s="128"/>
      <c r="ITU245" s="128"/>
      <c r="ITV245" s="128"/>
      <c r="ITW245" s="128"/>
      <c r="ITX245" s="128"/>
      <c r="ITY245" s="128"/>
      <c r="ITZ245" s="128"/>
      <c r="IUA245" s="128"/>
      <c r="IUB245" s="128"/>
      <c r="IUC245" s="128"/>
      <c r="IUD245" s="128"/>
      <c r="IUE245" s="128"/>
      <c r="IUF245" s="128"/>
      <c r="IUG245" s="128"/>
      <c r="IUH245" s="128"/>
      <c r="IUI245" s="128"/>
      <c r="IUJ245" s="128"/>
      <c r="IUK245" s="128"/>
      <c r="IUL245" s="128"/>
      <c r="IUM245" s="128"/>
      <c r="IUN245" s="128"/>
      <c r="IUO245" s="128"/>
      <c r="IUP245" s="128"/>
      <c r="IUQ245" s="128"/>
      <c r="IUR245" s="128"/>
      <c r="IUS245" s="128"/>
      <c r="IUT245" s="128"/>
      <c r="IUU245" s="128"/>
      <c r="IUV245" s="128"/>
      <c r="IUW245" s="128"/>
      <c r="IUX245" s="128"/>
      <c r="IUY245" s="128"/>
      <c r="IUZ245" s="128"/>
      <c r="IVA245" s="128"/>
      <c r="IVB245" s="128"/>
      <c r="IVC245" s="128"/>
      <c r="IVD245" s="128"/>
      <c r="IVE245" s="128"/>
      <c r="IVF245" s="128"/>
      <c r="IVG245" s="128"/>
      <c r="IVH245" s="128"/>
      <c r="IVI245" s="128"/>
      <c r="IVJ245" s="128"/>
      <c r="IVK245" s="128"/>
      <c r="IVL245" s="128"/>
      <c r="IVM245" s="128"/>
      <c r="IVN245" s="128"/>
      <c r="IVO245" s="128"/>
      <c r="IVP245" s="128"/>
      <c r="IVQ245" s="128"/>
      <c r="IVR245" s="128"/>
      <c r="IVS245" s="128"/>
      <c r="IVT245" s="128"/>
      <c r="IVU245" s="128"/>
      <c r="IVV245" s="128"/>
      <c r="IVW245" s="128"/>
      <c r="IVX245" s="128"/>
      <c r="IVY245" s="128"/>
      <c r="IVZ245" s="128"/>
      <c r="IWA245" s="128"/>
      <c r="IWB245" s="128"/>
      <c r="IWC245" s="128"/>
      <c r="IWD245" s="128"/>
      <c r="IWE245" s="128"/>
      <c r="IWF245" s="128"/>
      <c r="IWG245" s="128"/>
      <c r="IWH245" s="128"/>
      <c r="IWI245" s="128"/>
      <c r="IWJ245" s="128"/>
      <c r="IWK245" s="128"/>
      <c r="IWL245" s="128"/>
      <c r="IWM245" s="128"/>
      <c r="IWN245" s="128"/>
      <c r="IWO245" s="128"/>
      <c r="IWP245" s="128"/>
      <c r="IWQ245" s="128"/>
      <c r="IWR245" s="128"/>
      <c r="IWS245" s="128"/>
      <c r="IWT245" s="128"/>
      <c r="IWU245" s="128"/>
      <c r="IWV245" s="128"/>
      <c r="IWW245" s="128"/>
      <c r="IWX245" s="128"/>
      <c r="IWY245" s="128"/>
      <c r="IWZ245" s="128"/>
      <c r="IXA245" s="128"/>
      <c r="IXB245" s="128"/>
      <c r="IXC245" s="128"/>
      <c r="IXD245" s="128"/>
      <c r="IXE245" s="128"/>
      <c r="IXF245" s="128"/>
      <c r="IXG245" s="128"/>
      <c r="IXH245" s="128"/>
      <c r="IXI245" s="128"/>
      <c r="IXJ245" s="128"/>
      <c r="IXK245" s="128"/>
      <c r="IXL245" s="128"/>
      <c r="IXM245" s="128"/>
      <c r="IXN245" s="128"/>
      <c r="IXO245" s="128"/>
      <c r="IXP245" s="128"/>
      <c r="IXQ245" s="128"/>
      <c r="IXR245" s="128"/>
      <c r="IXS245" s="128"/>
      <c r="IXT245" s="128"/>
      <c r="IXU245" s="128"/>
      <c r="IXV245" s="128"/>
      <c r="IXW245" s="128"/>
      <c r="IXX245" s="128"/>
      <c r="IXY245" s="128"/>
      <c r="IXZ245" s="128"/>
      <c r="IYA245" s="128"/>
      <c r="IYB245" s="128"/>
      <c r="IYC245" s="128"/>
      <c r="IYD245" s="128"/>
      <c r="IYE245" s="128"/>
      <c r="IYF245" s="128"/>
      <c r="IYG245" s="128"/>
      <c r="IYH245" s="128"/>
      <c r="IYI245" s="128"/>
      <c r="IYJ245" s="128"/>
      <c r="IYK245" s="128"/>
      <c r="IYL245" s="128"/>
      <c r="IYM245" s="128"/>
      <c r="IYN245" s="128"/>
      <c r="IYO245" s="128"/>
      <c r="IYP245" s="128"/>
      <c r="IYQ245" s="128"/>
      <c r="IYR245" s="128"/>
      <c r="IYS245" s="128"/>
      <c r="IYT245" s="128"/>
      <c r="IYU245" s="128"/>
      <c r="IYV245" s="128"/>
      <c r="IYW245" s="128"/>
      <c r="IYX245" s="128"/>
      <c r="IYY245" s="128"/>
      <c r="IYZ245" s="128"/>
      <c r="IZA245" s="128"/>
      <c r="IZB245" s="128"/>
      <c r="IZC245" s="128"/>
      <c r="IZD245" s="128"/>
      <c r="IZE245" s="128"/>
      <c r="IZF245" s="128"/>
      <c r="IZG245" s="128"/>
      <c r="IZH245" s="128"/>
      <c r="IZI245" s="128"/>
      <c r="IZJ245" s="128"/>
      <c r="IZK245" s="128"/>
      <c r="IZL245" s="128"/>
      <c r="IZM245" s="128"/>
      <c r="IZN245" s="128"/>
      <c r="IZO245" s="128"/>
      <c r="IZP245" s="128"/>
      <c r="IZQ245" s="128"/>
      <c r="IZR245" s="128"/>
      <c r="IZS245" s="128"/>
      <c r="IZT245" s="128"/>
      <c r="IZU245" s="128"/>
      <c r="IZV245" s="128"/>
      <c r="IZW245" s="128"/>
      <c r="IZX245" s="128"/>
      <c r="IZY245" s="128"/>
      <c r="IZZ245" s="128"/>
      <c r="JAA245" s="128"/>
      <c r="JAB245" s="128"/>
      <c r="JAC245" s="128"/>
      <c r="JAD245" s="128"/>
      <c r="JAE245" s="128"/>
      <c r="JAF245" s="128"/>
      <c r="JAG245" s="128"/>
      <c r="JAH245" s="128"/>
      <c r="JAI245" s="128"/>
      <c r="JAJ245" s="128"/>
      <c r="JAK245" s="128"/>
      <c r="JAL245" s="128"/>
      <c r="JAM245" s="128"/>
      <c r="JAN245" s="128"/>
      <c r="JAO245" s="128"/>
      <c r="JAP245" s="128"/>
      <c r="JAQ245" s="128"/>
      <c r="JAR245" s="128"/>
      <c r="JAS245" s="128"/>
      <c r="JAT245" s="128"/>
      <c r="JAU245" s="128"/>
      <c r="JAV245" s="128"/>
      <c r="JAW245" s="128"/>
      <c r="JAX245" s="128"/>
      <c r="JAY245" s="128"/>
      <c r="JAZ245" s="128"/>
      <c r="JBA245" s="128"/>
      <c r="JBB245" s="128"/>
      <c r="JBC245" s="128"/>
      <c r="JBD245" s="128"/>
      <c r="JBE245" s="128"/>
      <c r="JBF245" s="128"/>
      <c r="JBG245" s="128"/>
      <c r="JBH245" s="128"/>
      <c r="JBI245" s="128"/>
      <c r="JBJ245" s="128"/>
      <c r="JBK245" s="128"/>
      <c r="JBL245" s="128"/>
      <c r="JBM245" s="128"/>
      <c r="JBN245" s="128"/>
      <c r="JBO245" s="128"/>
      <c r="JBP245" s="128"/>
      <c r="JBQ245" s="128"/>
      <c r="JBR245" s="128"/>
      <c r="JBS245" s="128"/>
      <c r="JBT245" s="128"/>
      <c r="JBU245" s="128"/>
      <c r="JBV245" s="128"/>
      <c r="JBW245" s="128"/>
      <c r="JBX245" s="128"/>
      <c r="JBY245" s="128"/>
      <c r="JBZ245" s="128"/>
      <c r="JCA245" s="128"/>
      <c r="JCB245" s="128"/>
      <c r="JCC245" s="128"/>
      <c r="JCD245" s="128"/>
      <c r="JCE245" s="128"/>
      <c r="JCF245" s="128"/>
      <c r="JCG245" s="128"/>
      <c r="JCH245" s="128"/>
      <c r="JCI245" s="128"/>
      <c r="JCJ245" s="128"/>
      <c r="JCK245" s="128"/>
      <c r="JCL245" s="128"/>
      <c r="JCM245" s="128"/>
      <c r="JCN245" s="128"/>
      <c r="JCO245" s="128"/>
      <c r="JCP245" s="128"/>
      <c r="JCQ245" s="128"/>
      <c r="JCR245" s="128"/>
      <c r="JCS245" s="128"/>
      <c r="JCT245" s="128"/>
      <c r="JCU245" s="128"/>
      <c r="JCV245" s="128"/>
      <c r="JCW245" s="128"/>
      <c r="JCX245" s="128"/>
      <c r="JCY245" s="128"/>
      <c r="JCZ245" s="128"/>
      <c r="JDA245" s="128"/>
      <c r="JDB245" s="128"/>
      <c r="JDC245" s="128"/>
      <c r="JDD245" s="128"/>
      <c r="JDE245" s="128"/>
      <c r="JDF245" s="128"/>
      <c r="JDG245" s="128"/>
      <c r="JDH245" s="128"/>
      <c r="JDI245" s="128"/>
      <c r="JDJ245" s="128"/>
      <c r="JDK245" s="128"/>
      <c r="JDL245" s="128"/>
      <c r="JDM245" s="128"/>
      <c r="JDN245" s="128"/>
      <c r="JDO245" s="128"/>
      <c r="JDP245" s="128"/>
      <c r="JDQ245" s="128"/>
      <c r="JDR245" s="128"/>
      <c r="JDS245" s="128"/>
      <c r="JDT245" s="128"/>
      <c r="JDU245" s="128"/>
      <c r="JDV245" s="128"/>
      <c r="JDW245" s="128"/>
      <c r="JDX245" s="128"/>
      <c r="JDY245" s="128"/>
      <c r="JDZ245" s="128"/>
      <c r="JEA245" s="128"/>
      <c r="JEB245" s="128"/>
      <c r="JEC245" s="128"/>
      <c r="JED245" s="128"/>
      <c r="JEE245" s="128"/>
      <c r="JEF245" s="128"/>
      <c r="JEG245" s="128"/>
      <c r="JEH245" s="128"/>
      <c r="JEI245" s="128"/>
      <c r="JEJ245" s="128"/>
      <c r="JEK245" s="128"/>
      <c r="JEL245" s="128"/>
      <c r="JEM245" s="128"/>
      <c r="JEN245" s="128"/>
      <c r="JEO245" s="128"/>
      <c r="JEP245" s="128"/>
      <c r="JEQ245" s="128"/>
      <c r="JER245" s="128"/>
      <c r="JES245" s="128"/>
      <c r="JET245" s="128"/>
      <c r="JEU245" s="128"/>
      <c r="JEV245" s="128"/>
      <c r="JEW245" s="128"/>
      <c r="JEX245" s="128"/>
      <c r="JEY245" s="128"/>
      <c r="JEZ245" s="128"/>
      <c r="JFA245" s="128"/>
      <c r="JFB245" s="128"/>
      <c r="JFC245" s="128"/>
      <c r="JFD245" s="128"/>
      <c r="JFE245" s="128"/>
      <c r="JFF245" s="128"/>
      <c r="JFG245" s="128"/>
      <c r="JFH245" s="128"/>
      <c r="JFI245" s="128"/>
      <c r="JFJ245" s="128"/>
      <c r="JFK245" s="128"/>
      <c r="JFL245" s="128"/>
      <c r="JFM245" s="128"/>
      <c r="JFN245" s="128"/>
      <c r="JFO245" s="128"/>
      <c r="JFP245" s="128"/>
      <c r="JFQ245" s="128"/>
      <c r="JFR245" s="128"/>
      <c r="JFS245" s="128"/>
      <c r="JFT245" s="128"/>
      <c r="JFU245" s="128"/>
      <c r="JFV245" s="128"/>
      <c r="JFW245" s="128"/>
      <c r="JFX245" s="128"/>
      <c r="JFY245" s="128"/>
      <c r="JFZ245" s="128"/>
      <c r="JGA245" s="128"/>
      <c r="JGB245" s="128"/>
      <c r="JGC245" s="128"/>
      <c r="JGD245" s="128"/>
      <c r="JGE245" s="128"/>
      <c r="JGF245" s="128"/>
      <c r="JGG245" s="128"/>
      <c r="JGH245" s="128"/>
      <c r="JGI245" s="128"/>
      <c r="JGJ245" s="128"/>
      <c r="JGK245" s="128"/>
      <c r="JGL245" s="128"/>
      <c r="JGM245" s="128"/>
      <c r="JGN245" s="128"/>
      <c r="JGO245" s="128"/>
      <c r="JGP245" s="128"/>
      <c r="JGQ245" s="128"/>
      <c r="JGR245" s="128"/>
      <c r="JGS245" s="128"/>
      <c r="JGT245" s="128"/>
      <c r="JGU245" s="128"/>
      <c r="JGV245" s="128"/>
      <c r="JGW245" s="128"/>
      <c r="JGX245" s="128"/>
      <c r="JGY245" s="128"/>
      <c r="JGZ245" s="128"/>
      <c r="JHA245" s="128"/>
      <c r="JHB245" s="128"/>
      <c r="JHC245" s="128"/>
      <c r="JHD245" s="128"/>
      <c r="JHE245" s="128"/>
      <c r="JHF245" s="128"/>
      <c r="JHG245" s="128"/>
      <c r="JHH245" s="128"/>
      <c r="JHI245" s="128"/>
      <c r="JHJ245" s="128"/>
      <c r="JHK245" s="128"/>
      <c r="JHL245" s="128"/>
      <c r="JHM245" s="128"/>
      <c r="JHN245" s="128"/>
      <c r="JHO245" s="128"/>
      <c r="JHP245" s="128"/>
      <c r="JHQ245" s="128"/>
      <c r="JHR245" s="128"/>
      <c r="JHS245" s="128"/>
      <c r="JHT245" s="128"/>
      <c r="JHU245" s="128"/>
      <c r="JHV245" s="128"/>
      <c r="JHW245" s="128"/>
      <c r="JHX245" s="128"/>
      <c r="JHY245" s="128"/>
      <c r="JHZ245" s="128"/>
      <c r="JIA245" s="128"/>
      <c r="JIB245" s="128"/>
      <c r="JIC245" s="128"/>
      <c r="JID245" s="128"/>
      <c r="JIE245" s="128"/>
      <c r="JIF245" s="128"/>
      <c r="JIG245" s="128"/>
      <c r="JIH245" s="128"/>
      <c r="JII245" s="128"/>
      <c r="JIJ245" s="128"/>
      <c r="JIK245" s="128"/>
      <c r="JIL245" s="128"/>
      <c r="JIM245" s="128"/>
      <c r="JIN245" s="128"/>
      <c r="JIO245" s="128"/>
      <c r="JIP245" s="128"/>
      <c r="JIQ245" s="128"/>
      <c r="JIR245" s="128"/>
      <c r="JIS245" s="128"/>
      <c r="JIT245" s="128"/>
      <c r="JIU245" s="128"/>
      <c r="JIV245" s="128"/>
      <c r="JIW245" s="128"/>
      <c r="JIX245" s="128"/>
      <c r="JIY245" s="128"/>
      <c r="JIZ245" s="128"/>
      <c r="JJA245" s="128"/>
      <c r="JJB245" s="128"/>
      <c r="JJC245" s="128"/>
      <c r="JJD245" s="128"/>
      <c r="JJE245" s="128"/>
      <c r="JJF245" s="128"/>
      <c r="JJG245" s="128"/>
      <c r="JJH245" s="128"/>
      <c r="JJI245" s="128"/>
      <c r="JJJ245" s="128"/>
      <c r="JJK245" s="128"/>
      <c r="JJL245" s="128"/>
      <c r="JJM245" s="128"/>
      <c r="JJN245" s="128"/>
      <c r="JJO245" s="128"/>
      <c r="JJP245" s="128"/>
      <c r="JJQ245" s="128"/>
      <c r="JJR245" s="128"/>
      <c r="JJS245" s="128"/>
      <c r="JJT245" s="128"/>
      <c r="JJU245" s="128"/>
      <c r="JJV245" s="128"/>
      <c r="JJW245" s="128"/>
      <c r="JJX245" s="128"/>
      <c r="JJY245" s="128"/>
      <c r="JJZ245" s="128"/>
      <c r="JKA245" s="128"/>
      <c r="JKB245" s="128"/>
      <c r="JKC245" s="128"/>
      <c r="JKD245" s="128"/>
      <c r="JKE245" s="128"/>
      <c r="JKF245" s="128"/>
      <c r="JKG245" s="128"/>
      <c r="JKH245" s="128"/>
      <c r="JKI245" s="128"/>
      <c r="JKJ245" s="128"/>
      <c r="JKK245" s="128"/>
      <c r="JKL245" s="128"/>
      <c r="JKM245" s="128"/>
      <c r="JKN245" s="128"/>
      <c r="JKO245" s="128"/>
      <c r="JKP245" s="128"/>
      <c r="JKQ245" s="128"/>
      <c r="JKR245" s="128"/>
      <c r="JKS245" s="128"/>
      <c r="JKT245" s="128"/>
      <c r="JKU245" s="128"/>
      <c r="JKV245" s="128"/>
      <c r="JKW245" s="128"/>
      <c r="JKX245" s="128"/>
      <c r="JKY245" s="128"/>
      <c r="JKZ245" s="128"/>
      <c r="JLA245" s="128"/>
      <c r="JLB245" s="128"/>
      <c r="JLC245" s="128"/>
      <c r="JLD245" s="128"/>
      <c r="JLE245" s="128"/>
      <c r="JLF245" s="128"/>
      <c r="JLG245" s="128"/>
      <c r="JLH245" s="128"/>
      <c r="JLI245" s="128"/>
      <c r="JLJ245" s="128"/>
      <c r="JLK245" s="128"/>
      <c r="JLL245" s="128"/>
      <c r="JLM245" s="128"/>
      <c r="JLN245" s="128"/>
      <c r="JLO245" s="128"/>
      <c r="JLP245" s="128"/>
      <c r="JLQ245" s="128"/>
      <c r="JLR245" s="128"/>
      <c r="JLS245" s="128"/>
      <c r="JLT245" s="128"/>
      <c r="JLU245" s="128"/>
      <c r="JLV245" s="128"/>
      <c r="JLW245" s="128"/>
      <c r="JLX245" s="128"/>
      <c r="JLY245" s="128"/>
      <c r="JLZ245" s="128"/>
      <c r="JMA245" s="128"/>
      <c r="JMB245" s="128"/>
      <c r="JMC245" s="128"/>
      <c r="JMD245" s="128"/>
      <c r="JME245" s="128"/>
      <c r="JMF245" s="128"/>
      <c r="JMG245" s="128"/>
      <c r="JMH245" s="128"/>
      <c r="JMI245" s="128"/>
      <c r="JMJ245" s="128"/>
      <c r="JMK245" s="128"/>
      <c r="JML245" s="128"/>
      <c r="JMM245" s="128"/>
      <c r="JMN245" s="128"/>
      <c r="JMO245" s="128"/>
      <c r="JMP245" s="128"/>
      <c r="JMQ245" s="128"/>
      <c r="JMR245" s="128"/>
      <c r="JMS245" s="128"/>
      <c r="JMT245" s="128"/>
      <c r="JMU245" s="128"/>
      <c r="JMV245" s="128"/>
      <c r="JMW245" s="128"/>
      <c r="JMX245" s="128"/>
      <c r="JMY245" s="128"/>
      <c r="JMZ245" s="128"/>
      <c r="JNA245" s="128"/>
      <c r="JNB245" s="128"/>
      <c r="JNC245" s="128"/>
      <c r="JND245" s="128"/>
      <c r="JNE245" s="128"/>
      <c r="JNF245" s="128"/>
      <c r="JNG245" s="128"/>
      <c r="JNH245" s="128"/>
      <c r="JNI245" s="128"/>
      <c r="JNJ245" s="128"/>
      <c r="JNK245" s="128"/>
      <c r="JNL245" s="128"/>
      <c r="JNM245" s="128"/>
      <c r="JNN245" s="128"/>
      <c r="JNO245" s="128"/>
      <c r="JNP245" s="128"/>
      <c r="JNQ245" s="128"/>
      <c r="JNR245" s="128"/>
      <c r="JNS245" s="128"/>
      <c r="JNT245" s="128"/>
      <c r="JNU245" s="128"/>
      <c r="JNV245" s="128"/>
      <c r="JNW245" s="128"/>
      <c r="JNX245" s="128"/>
      <c r="JNY245" s="128"/>
      <c r="JNZ245" s="128"/>
      <c r="JOA245" s="128"/>
      <c r="JOB245" s="128"/>
      <c r="JOC245" s="128"/>
      <c r="JOD245" s="128"/>
      <c r="JOE245" s="128"/>
      <c r="JOF245" s="128"/>
      <c r="JOG245" s="128"/>
      <c r="JOH245" s="128"/>
      <c r="JOI245" s="128"/>
      <c r="JOJ245" s="128"/>
      <c r="JOK245" s="128"/>
      <c r="JOL245" s="128"/>
      <c r="JOM245" s="128"/>
      <c r="JON245" s="128"/>
      <c r="JOO245" s="128"/>
      <c r="JOP245" s="128"/>
      <c r="JOQ245" s="128"/>
      <c r="JOR245" s="128"/>
      <c r="JOS245" s="128"/>
      <c r="JOT245" s="128"/>
      <c r="JOU245" s="128"/>
      <c r="JOV245" s="128"/>
      <c r="JOW245" s="128"/>
      <c r="JOX245" s="128"/>
      <c r="JOY245" s="128"/>
      <c r="JOZ245" s="128"/>
      <c r="JPA245" s="128"/>
      <c r="JPB245" s="128"/>
      <c r="JPC245" s="128"/>
      <c r="JPD245" s="128"/>
      <c r="JPE245" s="128"/>
      <c r="JPF245" s="128"/>
      <c r="JPG245" s="128"/>
      <c r="JPH245" s="128"/>
      <c r="JPI245" s="128"/>
      <c r="JPJ245" s="128"/>
      <c r="JPK245" s="128"/>
      <c r="JPL245" s="128"/>
      <c r="JPM245" s="128"/>
      <c r="JPN245" s="128"/>
      <c r="JPO245" s="128"/>
      <c r="JPP245" s="128"/>
      <c r="JPQ245" s="128"/>
      <c r="JPR245" s="128"/>
      <c r="JPS245" s="128"/>
      <c r="JPT245" s="128"/>
      <c r="JPU245" s="128"/>
      <c r="JPV245" s="128"/>
      <c r="JPW245" s="128"/>
      <c r="JPX245" s="128"/>
      <c r="JPY245" s="128"/>
      <c r="JPZ245" s="128"/>
      <c r="JQA245" s="128"/>
      <c r="JQB245" s="128"/>
      <c r="JQC245" s="128"/>
      <c r="JQD245" s="128"/>
      <c r="JQE245" s="128"/>
      <c r="JQF245" s="128"/>
      <c r="JQG245" s="128"/>
      <c r="JQH245" s="128"/>
      <c r="JQI245" s="128"/>
      <c r="JQJ245" s="128"/>
      <c r="JQK245" s="128"/>
      <c r="JQL245" s="128"/>
      <c r="JQM245" s="128"/>
      <c r="JQN245" s="128"/>
      <c r="JQO245" s="128"/>
      <c r="JQP245" s="128"/>
      <c r="JQQ245" s="128"/>
      <c r="JQR245" s="128"/>
      <c r="JQS245" s="128"/>
      <c r="JQT245" s="128"/>
      <c r="JQU245" s="128"/>
      <c r="JQV245" s="128"/>
      <c r="JQW245" s="128"/>
      <c r="JQX245" s="128"/>
      <c r="JQY245" s="128"/>
      <c r="JQZ245" s="128"/>
      <c r="JRA245" s="128"/>
      <c r="JRB245" s="128"/>
      <c r="JRC245" s="128"/>
      <c r="JRD245" s="128"/>
      <c r="JRE245" s="128"/>
      <c r="JRF245" s="128"/>
      <c r="JRG245" s="128"/>
      <c r="JRH245" s="128"/>
      <c r="JRI245" s="128"/>
      <c r="JRJ245" s="128"/>
      <c r="JRK245" s="128"/>
      <c r="JRL245" s="128"/>
      <c r="JRM245" s="128"/>
      <c r="JRN245" s="128"/>
      <c r="JRO245" s="128"/>
      <c r="JRP245" s="128"/>
      <c r="JRQ245" s="128"/>
      <c r="JRR245" s="128"/>
      <c r="JRS245" s="128"/>
      <c r="JRT245" s="128"/>
      <c r="JRU245" s="128"/>
      <c r="JRV245" s="128"/>
      <c r="JRW245" s="128"/>
      <c r="JRX245" s="128"/>
      <c r="JRY245" s="128"/>
      <c r="JRZ245" s="128"/>
      <c r="JSA245" s="128"/>
      <c r="JSB245" s="128"/>
      <c r="JSC245" s="128"/>
      <c r="JSD245" s="128"/>
      <c r="JSE245" s="128"/>
      <c r="JSF245" s="128"/>
      <c r="JSG245" s="128"/>
      <c r="JSH245" s="128"/>
      <c r="JSI245" s="128"/>
      <c r="JSJ245" s="128"/>
      <c r="JSK245" s="128"/>
      <c r="JSL245" s="128"/>
      <c r="JSM245" s="128"/>
      <c r="JSN245" s="128"/>
      <c r="JSO245" s="128"/>
      <c r="JSP245" s="128"/>
      <c r="JSQ245" s="128"/>
      <c r="JSR245" s="128"/>
      <c r="JSS245" s="128"/>
      <c r="JST245" s="128"/>
      <c r="JSU245" s="128"/>
      <c r="JSV245" s="128"/>
      <c r="JSW245" s="128"/>
      <c r="JSX245" s="128"/>
      <c r="JSY245" s="128"/>
      <c r="JSZ245" s="128"/>
      <c r="JTA245" s="128"/>
      <c r="JTB245" s="128"/>
      <c r="JTC245" s="128"/>
      <c r="JTD245" s="128"/>
      <c r="JTE245" s="128"/>
      <c r="JTF245" s="128"/>
      <c r="JTG245" s="128"/>
      <c r="JTH245" s="128"/>
      <c r="JTI245" s="128"/>
      <c r="JTJ245" s="128"/>
      <c r="JTK245" s="128"/>
      <c r="JTL245" s="128"/>
      <c r="JTM245" s="128"/>
      <c r="JTN245" s="128"/>
      <c r="JTO245" s="128"/>
      <c r="JTP245" s="128"/>
      <c r="JTQ245" s="128"/>
      <c r="JTR245" s="128"/>
      <c r="JTS245" s="128"/>
      <c r="JTT245" s="128"/>
      <c r="JTU245" s="128"/>
      <c r="JTV245" s="128"/>
      <c r="JTW245" s="128"/>
      <c r="JTX245" s="128"/>
      <c r="JTY245" s="128"/>
      <c r="JTZ245" s="128"/>
      <c r="JUA245" s="128"/>
      <c r="JUB245" s="128"/>
      <c r="JUC245" s="128"/>
      <c r="JUD245" s="128"/>
      <c r="JUE245" s="128"/>
      <c r="JUF245" s="128"/>
      <c r="JUG245" s="128"/>
      <c r="JUH245" s="128"/>
      <c r="JUI245" s="128"/>
      <c r="JUJ245" s="128"/>
      <c r="JUK245" s="128"/>
      <c r="JUL245" s="128"/>
      <c r="JUM245" s="128"/>
      <c r="JUN245" s="128"/>
      <c r="JUO245" s="128"/>
      <c r="JUP245" s="128"/>
      <c r="JUQ245" s="128"/>
      <c r="JUR245" s="128"/>
      <c r="JUS245" s="128"/>
      <c r="JUT245" s="128"/>
      <c r="JUU245" s="128"/>
      <c r="JUV245" s="128"/>
      <c r="JUW245" s="128"/>
      <c r="JUX245" s="128"/>
      <c r="JUY245" s="128"/>
      <c r="JUZ245" s="128"/>
      <c r="JVA245" s="128"/>
      <c r="JVB245" s="128"/>
      <c r="JVC245" s="128"/>
      <c r="JVD245" s="128"/>
      <c r="JVE245" s="128"/>
      <c r="JVF245" s="128"/>
      <c r="JVG245" s="128"/>
      <c r="JVH245" s="128"/>
      <c r="JVI245" s="128"/>
      <c r="JVJ245" s="128"/>
      <c r="JVK245" s="128"/>
      <c r="JVL245" s="128"/>
      <c r="JVM245" s="128"/>
      <c r="JVN245" s="128"/>
      <c r="JVO245" s="128"/>
      <c r="JVP245" s="128"/>
      <c r="JVQ245" s="128"/>
      <c r="JVR245" s="128"/>
      <c r="JVS245" s="128"/>
      <c r="JVT245" s="128"/>
      <c r="JVU245" s="128"/>
      <c r="JVV245" s="128"/>
      <c r="JVW245" s="128"/>
      <c r="JVX245" s="128"/>
      <c r="JVY245" s="128"/>
      <c r="JVZ245" s="128"/>
      <c r="JWA245" s="128"/>
      <c r="JWB245" s="128"/>
      <c r="JWC245" s="128"/>
      <c r="JWD245" s="128"/>
      <c r="JWE245" s="128"/>
      <c r="JWF245" s="128"/>
      <c r="JWG245" s="128"/>
      <c r="JWH245" s="128"/>
      <c r="JWI245" s="128"/>
      <c r="JWJ245" s="128"/>
      <c r="JWK245" s="128"/>
      <c r="JWL245" s="128"/>
      <c r="JWM245" s="128"/>
      <c r="JWN245" s="128"/>
      <c r="JWO245" s="128"/>
      <c r="JWP245" s="128"/>
      <c r="JWQ245" s="128"/>
      <c r="JWR245" s="128"/>
      <c r="JWS245" s="128"/>
      <c r="JWT245" s="128"/>
      <c r="JWU245" s="128"/>
      <c r="JWV245" s="128"/>
      <c r="JWW245" s="128"/>
      <c r="JWX245" s="128"/>
      <c r="JWY245" s="128"/>
      <c r="JWZ245" s="128"/>
      <c r="JXA245" s="128"/>
      <c r="JXB245" s="128"/>
      <c r="JXC245" s="128"/>
      <c r="JXD245" s="128"/>
      <c r="JXE245" s="128"/>
      <c r="JXF245" s="128"/>
      <c r="JXG245" s="128"/>
      <c r="JXH245" s="128"/>
      <c r="JXI245" s="128"/>
      <c r="JXJ245" s="128"/>
      <c r="JXK245" s="128"/>
      <c r="JXL245" s="128"/>
      <c r="JXM245" s="128"/>
      <c r="JXN245" s="128"/>
      <c r="JXO245" s="128"/>
      <c r="JXP245" s="128"/>
      <c r="JXQ245" s="128"/>
      <c r="JXR245" s="128"/>
      <c r="JXS245" s="128"/>
      <c r="JXT245" s="128"/>
      <c r="JXU245" s="128"/>
      <c r="JXV245" s="128"/>
      <c r="JXW245" s="128"/>
      <c r="JXX245" s="128"/>
      <c r="JXY245" s="128"/>
      <c r="JXZ245" s="128"/>
      <c r="JYA245" s="128"/>
      <c r="JYB245" s="128"/>
      <c r="JYC245" s="128"/>
      <c r="JYD245" s="128"/>
      <c r="JYE245" s="128"/>
      <c r="JYF245" s="128"/>
      <c r="JYG245" s="128"/>
      <c r="JYH245" s="128"/>
      <c r="JYI245" s="128"/>
      <c r="JYJ245" s="128"/>
      <c r="JYK245" s="128"/>
      <c r="JYL245" s="128"/>
      <c r="JYM245" s="128"/>
      <c r="JYN245" s="128"/>
      <c r="JYO245" s="128"/>
      <c r="JYP245" s="128"/>
      <c r="JYQ245" s="128"/>
      <c r="JYR245" s="128"/>
      <c r="JYS245" s="128"/>
      <c r="JYT245" s="128"/>
      <c r="JYU245" s="128"/>
      <c r="JYV245" s="128"/>
      <c r="JYW245" s="128"/>
      <c r="JYX245" s="128"/>
      <c r="JYY245" s="128"/>
      <c r="JYZ245" s="128"/>
      <c r="JZA245" s="128"/>
      <c r="JZB245" s="128"/>
      <c r="JZC245" s="128"/>
      <c r="JZD245" s="128"/>
      <c r="JZE245" s="128"/>
      <c r="JZF245" s="128"/>
      <c r="JZG245" s="128"/>
      <c r="JZH245" s="128"/>
      <c r="JZI245" s="128"/>
      <c r="JZJ245" s="128"/>
      <c r="JZK245" s="128"/>
      <c r="JZL245" s="128"/>
      <c r="JZM245" s="128"/>
      <c r="JZN245" s="128"/>
      <c r="JZO245" s="128"/>
      <c r="JZP245" s="128"/>
      <c r="JZQ245" s="128"/>
      <c r="JZR245" s="128"/>
      <c r="JZS245" s="128"/>
      <c r="JZT245" s="128"/>
      <c r="JZU245" s="128"/>
      <c r="JZV245" s="128"/>
      <c r="JZW245" s="128"/>
      <c r="JZX245" s="128"/>
      <c r="JZY245" s="128"/>
      <c r="JZZ245" s="128"/>
      <c r="KAA245" s="128"/>
      <c r="KAB245" s="128"/>
      <c r="KAC245" s="128"/>
      <c r="KAD245" s="128"/>
      <c r="KAE245" s="128"/>
      <c r="KAF245" s="128"/>
      <c r="KAG245" s="128"/>
      <c r="KAH245" s="128"/>
      <c r="KAI245" s="128"/>
      <c r="KAJ245" s="128"/>
      <c r="KAK245" s="128"/>
      <c r="KAL245" s="128"/>
      <c r="KAM245" s="128"/>
      <c r="KAN245" s="128"/>
      <c r="KAO245" s="128"/>
      <c r="KAP245" s="128"/>
      <c r="KAQ245" s="128"/>
      <c r="KAR245" s="128"/>
      <c r="KAS245" s="128"/>
      <c r="KAT245" s="128"/>
      <c r="KAU245" s="128"/>
      <c r="KAV245" s="128"/>
      <c r="KAW245" s="128"/>
      <c r="KAX245" s="128"/>
      <c r="KAY245" s="128"/>
      <c r="KAZ245" s="128"/>
      <c r="KBA245" s="128"/>
      <c r="KBB245" s="128"/>
      <c r="KBC245" s="128"/>
      <c r="KBD245" s="128"/>
      <c r="KBE245" s="128"/>
      <c r="KBF245" s="128"/>
      <c r="KBG245" s="128"/>
      <c r="KBH245" s="128"/>
      <c r="KBI245" s="128"/>
      <c r="KBJ245" s="128"/>
      <c r="KBK245" s="128"/>
      <c r="KBL245" s="128"/>
      <c r="KBM245" s="128"/>
      <c r="KBN245" s="128"/>
      <c r="KBO245" s="128"/>
      <c r="KBP245" s="128"/>
      <c r="KBQ245" s="128"/>
      <c r="KBR245" s="128"/>
      <c r="KBS245" s="128"/>
      <c r="KBT245" s="128"/>
      <c r="KBU245" s="128"/>
      <c r="KBV245" s="128"/>
      <c r="KBW245" s="128"/>
      <c r="KBX245" s="128"/>
      <c r="KBY245" s="128"/>
      <c r="KBZ245" s="128"/>
      <c r="KCA245" s="128"/>
      <c r="KCB245" s="128"/>
      <c r="KCC245" s="128"/>
      <c r="KCD245" s="128"/>
      <c r="KCE245" s="128"/>
      <c r="KCF245" s="128"/>
      <c r="KCG245" s="128"/>
      <c r="KCH245" s="128"/>
      <c r="KCI245" s="128"/>
      <c r="KCJ245" s="128"/>
      <c r="KCK245" s="128"/>
      <c r="KCL245" s="128"/>
      <c r="KCM245" s="128"/>
      <c r="KCN245" s="128"/>
      <c r="KCO245" s="128"/>
      <c r="KCP245" s="128"/>
      <c r="KCQ245" s="128"/>
      <c r="KCR245" s="128"/>
      <c r="KCS245" s="128"/>
      <c r="KCT245" s="128"/>
      <c r="KCU245" s="128"/>
      <c r="KCV245" s="128"/>
      <c r="KCW245" s="128"/>
      <c r="KCX245" s="128"/>
      <c r="KCY245" s="128"/>
      <c r="KCZ245" s="128"/>
      <c r="KDA245" s="128"/>
      <c r="KDB245" s="128"/>
      <c r="KDC245" s="128"/>
      <c r="KDD245" s="128"/>
      <c r="KDE245" s="128"/>
      <c r="KDF245" s="128"/>
      <c r="KDG245" s="128"/>
      <c r="KDH245" s="128"/>
      <c r="KDI245" s="128"/>
      <c r="KDJ245" s="128"/>
      <c r="KDK245" s="128"/>
      <c r="KDL245" s="128"/>
      <c r="KDM245" s="128"/>
      <c r="KDN245" s="128"/>
      <c r="KDO245" s="128"/>
      <c r="KDP245" s="128"/>
      <c r="KDQ245" s="128"/>
      <c r="KDR245" s="128"/>
      <c r="KDS245" s="128"/>
      <c r="KDT245" s="128"/>
      <c r="KDU245" s="128"/>
      <c r="KDV245" s="128"/>
      <c r="KDW245" s="128"/>
      <c r="KDX245" s="128"/>
      <c r="KDY245" s="128"/>
      <c r="KDZ245" s="128"/>
      <c r="KEA245" s="128"/>
      <c r="KEB245" s="128"/>
      <c r="KEC245" s="128"/>
      <c r="KED245" s="128"/>
      <c r="KEE245" s="128"/>
      <c r="KEF245" s="128"/>
      <c r="KEG245" s="128"/>
      <c r="KEH245" s="128"/>
      <c r="KEI245" s="128"/>
      <c r="KEJ245" s="128"/>
      <c r="KEK245" s="128"/>
      <c r="KEL245" s="128"/>
      <c r="KEM245" s="128"/>
      <c r="KEN245" s="128"/>
      <c r="KEO245" s="128"/>
      <c r="KEP245" s="128"/>
      <c r="KEQ245" s="128"/>
      <c r="KER245" s="128"/>
      <c r="KES245" s="128"/>
      <c r="KET245" s="128"/>
      <c r="KEU245" s="128"/>
      <c r="KEV245" s="128"/>
      <c r="KEW245" s="128"/>
      <c r="KEX245" s="128"/>
      <c r="KEY245" s="128"/>
      <c r="KEZ245" s="128"/>
      <c r="KFA245" s="128"/>
      <c r="KFB245" s="128"/>
      <c r="KFC245" s="128"/>
      <c r="KFD245" s="128"/>
      <c r="KFE245" s="128"/>
      <c r="KFF245" s="128"/>
      <c r="KFG245" s="128"/>
      <c r="KFH245" s="128"/>
      <c r="KFI245" s="128"/>
      <c r="KFJ245" s="128"/>
      <c r="KFK245" s="128"/>
      <c r="KFL245" s="128"/>
      <c r="KFM245" s="128"/>
      <c r="KFN245" s="128"/>
      <c r="KFO245" s="128"/>
      <c r="KFP245" s="128"/>
      <c r="KFQ245" s="128"/>
      <c r="KFR245" s="128"/>
      <c r="KFS245" s="128"/>
      <c r="KFT245" s="128"/>
      <c r="KFU245" s="128"/>
      <c r="KFV245" s="128"/>
      <c r="KFW245" s="128"/>
      <c r="KFX245" s="128"/>
      <c r="KFY245" s="128"/>
      <c r="KFZ245" s="128"/>
      <c r="KGA245" s="128"/>
      <c r="KGB245" s="128"/>
      <c r="KGC245" s="128"/>
      <c r="KGD245" s="128"/>
      <c r="KGE245" s="128"/>
      <c r="KGF245" s="128"/>
      <c r="KGG245" s="128"/>
      <c r="KGH245" s="128"/>
      <c r="KGI245" s="128"/>
      <c r="KGJ245" s="128"/>
      <c r="KGK245" s="128"/>
      <c r="KGL245" s="128"/>
      <c r="KGM245" s="128"/>
      <c r="KGN245" s="128"/>
      <c r="KGO245" s="128"/>
      <c r="KGP245" s="128"/>
      <c r="KGQ245" s="128"/>
      <c r="KGR245" s="128"/>
      <c r="KGS245" s="128"/>
      <c r="KGT245" s="128"/>
      <c r="KGU245" s="128"/>
      <c r="KGV245" s="128"/>
      <c r="KGW245" s="128"/>
      <c r="KGX245" s="128"/>
      <c r="KGY245" s="128"/>
      <c r="KGZ245" s="128"/>
      <c r="KHA245" s="128"/>
      <c r="KHB245" s="128"/>
      <c r="KHC245" s="128"/>
      <c r="KHD245" s="128"/>
      <c r="KHE245" s="128"/>
      <c r="KHF245" s="128"/>
      <c r="KHG245" s="128"/>
      <c r="KHH245" s="128"/>
      <c r="KHI245" s="128"/>
      <c r="KHJ245" s="128"/>
      <c r="KHK245" s="128"/>
      <c r="KHL245" s="128"/>
      <c r="KHM245" s="128"/>
      <c r="KHN245" s="128"/>
      <c r="KHO245" s="128"/>
      <c r="KHP245" s="128"/>
      <c r="KHQ245" s="128"/>
      <c r="KHR245" s="128"/>
      <c r="KHS245" s="128"/>
      <c r="KHT245" s="128"/>
      <c r="KHU245" s="128"/>
      <c r="KHV245" s="128"/>
      <c r="KHW245" s="128"/>
      <c r="KHX245" s="128"/>
      <c r="KHY245" s="128"/>
      <c r="KHZ245" s="128"/>
      <c r="KIA245" s="128"/>
      <c r="KIB245" s="128"/>
      <c r="KIC245" s="128"/>
      <c r="KID245" s="128"/>
      <c r="KIE245" s="128"/>
      <c r="KIF245" s="128"/>
      <c r="KIG245" s="128"/>
      <c r="KIH245" s="128"/>
      <c r="KII245" s="128"/>
      <c r="KIJ245" s="128"/>
      <c r="KIK245" s="128"/>
      <c r="KIL245" s="128"/>
      <c r="KIM245" s="128"/>
      <c r="KIN245" s="128"/>
      <c r="KIO245" s="128"/>
      <c r="KIP245" s="128"/>
      <c r="KIQ245" s="128"/>
      <c r="KIR245" s="128"/>
      <c r="KIS245" s="128"/>
      <c r="KIT245" s="128"/>
      <c r="KIU245" s="128"/>
      <c r="KIV245" s="128"/>
      <c r="KIW245" s="128"/>
      <c r="KIX245" s="128"/>
      <c r="KIY245" s="128"/>
      <c r="KIZ245" s="128"/>
      <c r="KJA245" s="128"/>
      <c r="KJB245" s="128"/>
      <c r="KJC245" s="128"/>
      <c r="KJD245" s="128"/>
      <c r="KJE245" s="128"/>
      <c r="KJF245" s="128"/>
      <c r="KJG245" s="128"/>
      <c r="KJH245" s="128"/>
      <c r="KJI245" s="128"/>
      <c r="KJJ245" s="128"/>
      <c r="KJK245" s="128"/>
      <c r="KJL245" s="128"/>
      <c r="KJM245" s="128"/>
      <c r="KJN245" s="128"/>
      <c r="KJO245" s="128"/>
      <c r="KJP245" s="128"/>
      <c r="KJQ245" s="128"/>
      <c r="KJR245" s="128"/>
      <c r="KJS245" s="128"/>
      <c r="KJT245" s="128"/>
      <c r="KJU245" s="128"/>
      <c r="KJV245" s="128"/>
      <c r="KJW245" s="128"/>
      <c r="KJX245" s="128"/>
      <c r="KJY245" s="128"/>
      <c r="KJZ245" s="128"/>
      <c r="KKA245" s="128"/>
      <c r="KKB245" s="128"/>
      <c r="KKC245" s="128"/>
      <c r="KKD245" s="128"/>
      <c r="KKE245" s="128"/>
      <c r="KKF245" s="128"/>
      <c r="KKG245" s="128"/>
      <c r="KKH245" s="128"/>
      <c r="KKI245" s="128"/>
      <c r="KKJ245" s="128"/>
      <c r="KKK245" s="128"/>
      <c r="KKL245" s="128"/>
      <c r="KKM245" s="128"/>
      <c r="KKN245" s="128"/>
      <c r="KKO245" s="128"/>
      <c r="KKP245" s="128"/>
      <c r="KKQ245" s="128"/>
      <c r="KKR245" s="128"/>
      <c r="KKS245" s="128"/>
      <c r="KKT245" s="128"/>
      <c r="KKU245" s="128"/>
      <c r="KKV245" s="128"/>
      <c r="KKW245" s="128"/>
      <c r="KKX245" s="128"/>
      <c r="KKY245" s="128"/>
      <c r="KKZ245" s="128"/>
      <c r="KLA245" s="128"/>
      <c r="KLB245" s="128"/>
      <c r="KLC245" s="128"/>
      <c r="KLD245" s="128"/>
      <c r="KLE245" s="128"/>
      <c r="KLF245" s="128"/>
      <c r="KLG245" s="128"/>
      <c r="KLH245" s="128"/>
      <c r="KLI245" s="128"/>
      <c r="KLJ245" s="128"/>
      <c r="KLK245" s="128"/>
      <c r="KLL245" s="128"/>
      <c r="KLM245" s="128"/>
      <c r="KLN245" s="128"/>
      <c r="KLO245" s="128"/>
      <c r="KLP245" s="128"/>
      <c r="KLQ245" s="128"/>
      <c r="KLR245" s="128"/>
      <c r="KLS245" s="128"/>
      <c r="KLT245" s="128"/>
      <c r="KLU245" s="128"/>
      <c r="KLV245" s="128"/>
      <c r="KLW245" s="128"/>
      <c r="KLX245" s="128"/>
      <c r="KLY245" s="128"/>
      <c r="KLZ245" s="128"/>
      <c r="KMA245" s="128"/>
      <c r="KMB245" s="128"/>
      <c r="KMC245" s="128"/>
      <c r="KMD245" s="128"/>
      <c r="KME245" s="128"/>
      <c r="KMF245" s="128"/>
      <c r="KMG245" s="128"/>
      <c r="KMH245" s="128"/>
      <c r="KMI245" s="128"/>
      <c r="KMJ245" s="128"/>
      <c r="KMK245" s="128"/>
      <c r="KML245" s="128"/>
      <c r="KMM245" s="128"/>
      <c r="KMN245" s="128"/>
      <c r="KMO245" s="128"/>
      <c r="KMP245" s="128"/>
      <c r="KMQ245" s="128"/>
      <c r="KMR245" s="128"/>
      <c r="KMS245" s="128"/>
      <c r="KMT245" s="128"/>
      <c r="KMU245" s="128"/>
      <c r="KMV245" s="128"/>
      <c r="KMW245" s="128"/>
      <c r="KMX245" s="128"/>
      <c r="KMY245" s="128"/>
      <c r="KMZ245" s="128"/>
      <c r="KNA245" s="128"/>
      <c r="KNB245" s="128"/>
      <c r="KNC245" s="128"/>
      <c r="KND245" s="128"/>
      <c r="KNE245" s="128"/>
      <c r="KNF245" s="128"/>
      <c r="KNG245" s="128"/>
      <c r="KNH245" s="128"/>
      <c r="KNI245" s="128"/>
      <c r="KNJ245" s="128"/>
      <c r="KNK245" s="128"/>
      <c r="KNL245" s="128"/>
      <c r="KNM245" s="128"/>
      <c r="KNN245" s="128"/>
      <c r="KNO245" s="128"/>
      <c r="KNP245" s="128"/>
      <c r="KNQ245" s="128"/>
      <c r="KNR245" s="128"/>
      <c r="KNS245" s="128"/>
      <c r="KNT245" s="128"/>
      <c r="KNU245" s="128"/>
      <c r="KNV245" s="128"/>
      <c r="KNW245" s="128"/>
      <c r="KNX245" s="128"/>
      <c r="KNY245" s="128"/>
      <c r="KNZ245" s="128"/>
      <c r="KOA245" s="128"/>
      <c r="KOB245" s="128"/>
      <c r="KOC245" s="128"/>
      <c r="KOD245" s="128"/>
      <c r="KOE245" s="128"/>
      <c r="KOF245" s="128"/>
      <c r="KOG245" s="128"/>
      <c r="KOH245" s="128"/>
      <c r="KOI245" s="128"/>
      <c r="KOJ245" s="128"/>
      <c r="KOK245" s="128"/>
      <c r="KOL245" s="128"/>
      <c r="KOM245" s="128"/>
      <c r="KON245" s="128"/>
      <c r="KOO245" s="128"/>
      <c r="KOP245" s="128"/>
      <c r="KOQ245" s="128"/>
      <c r="KOR245" s="128"/>
      <c r="KOS245" s="128"/>
      <c r="KOT245" s="128"/>
      <c r="KOU245" s="128"/>
      <c r="KOV245" s="128"/>
      <c r="KOW245" s="128"/>
      <c r="KOX245" s="128"/>
      <c r="KOY245" s="128"/>
      <c r="KOZ245" s="128"/>
      <c r="KPA245" s="128"/>
      <c r="KPB245" s="128"/>
      <c r="KPC245" s="128"/>
      <c r="KPD245" s="128"/>
      <c r="KPE245" s="128"/>
      <c r="KPF245" s="128"/>
      <c r="KPG245" s="128"/>
      <c r="KPH245" s="128"/>
      <c r="KPI245" s="128"/>
      <c r="KPJ245" s="128"/>
      <c r="KPK245" s="128"/>
      <c r="KPL245" s="128"/>
      <c r="KPM245" s="128"/>
      <c r="KPN245" s="128"/>
      <c r="KPO245" s="128"/>
      <c r="KPP245" s="128"/>
      <c r="KPQ245" s="128"/>
      <c r="KPR245" s="128"/>
      <c r="KPS245" s="128"/>
      <c r="KPT245" s="128"/>
      <c r="KPU245" s="128"/>
      <c r="KPV245" s="128"/>
      <c r="KPW245" s="128"/>
      <c r="KPX245" s="128"/>
      <c r="KPY245" s="128"/>
      <c r="KPZ245" s="128"/>
      <c r="KQA245" s="128"/>
      <c r="KQB245" s="128"/>
      <c r="KQC245" s="128"/>
      <c r="KQD245" s="128"/>
      <c r="KQE245" s="128"/>
      <c r="KQF245" s="128"/>
      <c r="KQG245" s="128"/>
      <c r="KQH245" s="128"/>
      <c r="KQI245" s="128"/>
      <c r="KQJ245" s="128"/>
      <c r="KQK245" s="128"/>
      <c r="KQL245" s="128"/>
      <c r="KQM245" s="128"/>
      <c r="KQN245" s="128"/>
      <c r="KQO245" s="128"/>
      <c r="KQP245" s="128"/>
      <c r="KQQ245" s="128"/>
      <c r="KQR245" s="128"/>
      <c r="KQS245" s="128"/>
      <c r="KQT245" s="128"/>
      <c r="KQU245" s="128"/>
      <c r="KQV245" s="128"/>
      <c r="KQW245" s="128"/>
      <c r="KQX245" s="128"/>
      <c r="KQY245" s="128"/>
      <c r="KQZ245" s="128"/>
      <c r="KRA245" s="128"/>
      <c r="KRB245" s="128"/>
      <c r="KRC245" s="128"/>
      <c r="KRD245" s="128"/>
      <c r="KRE245" s="128"/>
      <c r="KRF245" s="128"/>
      <c r="KRG245" s="128"/>
      <c r="KRH245" s="128"/>
      <c r="KRI245" s="128"/>
      <c r="KRJ245" s="128"/>
      <c r="KRK245" s="128"/>
      <c r="KRL245" s="128"/>
      <c r="KRM245" s="128"/>
      <c r="KRN245" s="128"/>
      <c r="KRO245" s="128"/>
      <c r="KRP245" s="128"/>
      <c r="KRQ245" s="128"/>
      <c r="KRR245" s="128"/>
      <c r="KRS245" s="128"/>
      <c r="KRT245" s="128"/>
      <c r="KRU245" s="128"/>
      <c r="KRV245" s="128"/>
      <c r="KRW245" s="128"/>
      <c r="KRX245" s="128"/>
      <c r="KRY245" s="128"/>
      <c r="KRZ245" s="128"/>
      <c r="KSA245" s="128"/>
      <c r="KSB245" s="128"/>
      <c r="KSC245" s="128"/>
      <c r="KSD245" s="128"/>
      <c r="KSE245" s="128"/>
      <c r="KSF245" s="128"/>
      <c r="KSG245" s="128"/>
      <c r="KSH245" s="128"/>
      <c r="KSI245" s="128"/>
      <c r="KSJ245" s="128"/>
      <c r="KSK245" s="128"/>
      <c r="KSL245" s="128"/>
      <c r="KSM245" s="128"/>
      <c r="KSN245" s="128"/>
      <c r="KSO245" s="128"/>
      <c r="KSP245" s="128"/>
      <c r="KSQ245" s="128"/>
      <c r="KSR245" s="128"/>
      <c r="KSS245" s="128"/>
      <c r="KST245" s="128"/>
      <c r="KSU245" s="128"/>
      <c r="KSV245" s="128"/>
      <c r="KSW245" s="128"/>
      <c r="KSX245" s="128"/>
      <c r="KSY245" s="128"/>
      <c r="KSZ245" s="128"/>
      <c r="KTA245" s="128"/>
      <c r="KTB245" s="128"/>
      <c r="KTC245" s="128"/>
      <c r="KTD245" s="128"/>
      <c r="KTE245" s="128"/>
      <c r="KTF245" s="128"/>
      <c r="KTG245" s="128"/>
      <c r="KTH245" s="128"/>
      <c r="KTI245" s="128"/>
      <c r="KTJ245" s="128"/>
      <c r="KTK245" s="128"/>
      <c r="KTL245" s="128"/>
      <c r="KTM245" s="128"/>
      <c r="KTN245" s="128"/>
      <c r="KTO245" s="128"/>
      <c r="KTP245" s="128"/>
      <c r="KTQ245" s="128"/>
      <c r="KTR245" s="128"/>
      <c r="KTS245" s="128"/>
      <c r="KTT245" s="128"/>
      <c r="KTU245" s="128"/>
      <c r="KTV245" s="128"/>
      <c r="KTW245" s="128"/>
      <c r="KTX245" s="128"/>
      <c r="KTY245" s="128"/>
      <c r="KTZ245" s="128"/>
      <c r="KUA245" s="128"/>
      <c r="KUB245" s="128"/>
      <c r="KUC245" s="128"/>
      <c r="KUD245" s="128"/>
      <c r="KUE245" s="128"/>
      <c r="KUF245" s="128"/>
      <c r="KUG245" s="128"/>
      <c r="KUH245" s="128"/>
      <c r="KUI245" s="128"/>
      <c r="KUJ245" s="128"/>
      <c r="KUK245" s="128"/>
      <c r="KUL245" s="128"/>
      <c r="KUM245" s="128"/>
      <c r="KUN245" s="128"/>
      <c r="KUO245" s="128"/>
      <c r="KUP245" s="128"/>
      <c r="KUQ245" s="128"/>
      <c r="KUR245" s="128"/>
      <c r="KUS245" s="128"/>
      <c r="KUT245" s="128"/>
      <c r="KUU245" s="128"/>
      <c r="KUV245" s="128"/>
      <c r="KUW245" s="128"/>
      <c r="KUX245" s="128"/>
      <c r="KUY245" s="128"/>
      <c r="KUZ245" s="128"/>
      <c r="KVA245" s="128"/>
      <c r="KVB245" s="128"/>
      <c r="KVC245" s="128"/>
      <c r="KVD245" s="128"/>
      <c r="KVE245" s="128"/>
      <c r="KVF245" s="128"/>
      <c r="KVG245" s="128"/>
      <c r="KVH245" s="128"/>
      <c r="KVI245" s="128"/>
      <c r="KVJ245" s="128"/>
      <c r="KVK245" s="128"/>
      <c r="KVL245" s="128"/>
      <c r="KVM245" s="128"/>
      <c r="KVN245" s="128"/>
      <c r="KVO245" s="128"/>
      <c r="KVP245" s="128"/>
      <c r="KVQ245" s="128"/>
      <c r="KVR245" s="128"/>
      <c r="KVS245" s="128"/>
      <c r="KVT245" s="128"/>
      <c r="KVU245" s="128"/>
      <c r="KVV245" s="128"/>
      <c r="KVW245" s="128"/>
      <c r="KVX245" s="128"/>
      <c r="KVY245" s="128"/>
      <c r="KVZ245" s="128"/>
      <c r="KWA245" s="128"/>
      <c r="KWB245" s="128"/>
      <c r="KWC245" s="128"/>
      <c r="KWD245" s="128"/>
      <c r="KWE245" s="128"/>
      <c r="KWF245" s="128"/>
      <c r="KWG245" s="128"/>
      <c r="KWH245" s="128"/>
      <c r="KWI245" s="128"/>
      <c r="KWJ245" s="128"/>
      <c r="KWK245" s="128"/>
      <c r="KWL245" s="128"/>
      <c r="KWM245" s="128"/>
      <c r="KWN245" s="128"/>
      <c r="KWO245" s="128"/>
      <c r="KWP245" s="128"/>
      <c r="KWQ245" s="128"/>
      <c r="KWR245" s="128"/>
      <c r="KWS245" s="128"/>
      <c r="KWT245" s="128"/>
      <c r="KWU245" s="128"/>
      <c r="KWV245" s="128"/>
      <c r="KWW245" s="128"/>
      <c r="KWX245" s="128"/>
      <c r="KWY245" s="128"/>
      <c r="KWZ245" s="128"/>
      <c r="KXA245" s="128"/>
      <c r="KXB245" s="128"/>
      <c r="KXC245" s="128"/>
      <c r="KXD245" s="128"/>
      <c r="KXE245" s="128"/>
      <c r="KXF245" s="128"/>
      <c r="KXG245" s="128"/>
      <c r="KXH245" s="128"/>
      <c r="KXI245" s="128"/>
      <c r="KXJ245" s="128"/>
      <c r="KXK245" s="128"/>
      <c r="KXL245" s="128"/>
      <c r="KXM245" s="128"/>
      <c r="KXN245" s="128"/>
      <c r="KXO245" s="128"/>
      <c r="KXP245" s="128"/>
      <c r="KXQ245" s="128"/>
      <c r="KXR245" s="128"/>
      <c r="KXS245" s="128"/>
      <c r="KXT245" s="128"/>
      <c r="KXU245" s="128"/>
      <c r="KXV245" s="128"/>
      <c r="KXW245" s="128"/>
      <c r="KXX245" s="128"/>
      <c r="KXY245" s="128"/>
      <c r="KXZ245" s="128"/>
      <c r="KYA245" s="128"/>
      <c r="KYB245" s="128"/>
      <c r="KYC245" s="128"/>
      <c r="KYD245" s="128"/>
      <c r="KYE245" s="128"/>
      <c r="KYF245" s="128"/>
      <c r="KYG245" s="128"/>
      <c r="KYH245" s="128"/>
      <c r="KYI245" s="128"/>
      <c r="KYJ245" s="128"/>
      <c r="KYK245" s="128"/>
      <c r="KYL245" s="128"/>
      <c r="KYM245" s="128"/>
      <c r="KYN245" s="128"/>
      <c r="KYO245" s="128"/>
      <c r="KYP245" s="128"/>
      <c r="KYQ245" s="128"/>
      <c r="KYR245" s="128"/>
      <c r="KYS245" s="128"/>
      <c r="KYT245" s="128"/>
      <c r="KYU245" s="128"/>
      <c r="KYV245" s="128"/>
      <c r="KYW245" s="128"/>
      <c r="KYX245" s="128"/>
      <c r="KYY245" s="128"/>
      <c r="KYZ245" s="128"/>
      <c r="KZA245" s="128"/>
      <c r="KZB245" s="128"/>
      <c r="KZC245" s="128"/>
      <c r="KZD245" s="128"/>
      <c r="KZE245" s="128"/>
      <c r="KZF245" s="128"/>
      <c r="KZG245" s="128"/>
      <c r="KZH245" s="128"/>
      <c r="KZI245" s="128"/>
      <c r="KZJ245" s="128"/>
      <c r="KZK245" s="128"/>
      <c r="KZL245" s="128"/>
      <c r="KZM245" s="128"/>
      <c r="KZN245" s="128"/>
      <c r="KZO245" s="128"/>
      <c r="KZP245" s="128"/>
      <c r="KZQ245" s="128"/>
      <c r="KZR245" s="128"/>
      <c r="KZS245" s="128"/>
      <c r="KZT245" s="128"/>
      <c r="KZU245" s="128"/>
      <c r="KZV245" s="128"/>
      <c r="KZW245" s="128"/>
      <c r="KZX245" s="128"/>
      <c r="KZY245" s="128"/>
      <c r="KZZ245" s="128"/>
      <c r="LAA245" s="128"/>
      <c r="LAB245" s="128"/>
      <c r="LAC245" s="128"/>
      <c r="LAD245" s="128"/>
      <c r="LAE245" s="128"/>
      <c r="LAF245" s="128"/>
      <c r="LAG245" s="128"/>
      <c r="LAH245" s="128"/>
      <c r="LAI245" s="128"/>
      <c r="LAJ245" s="128"/>
      <c r="LAK245" s="128"/>
      <c r="LAL245" s="128"/>
      <c r="LAM245" s="128"/>
      <c r="LAN245" s="128"/>
      <c r="LAO245" s="128"/>
      <c r="LAP245" s="128"/>
      <c r="LAQ245" s="128"/>
      <c r="LAR245" s="128"/>
      <c r="LAS245" s="128"/>
      <c r="LAT245" s="128"/>
      <c r="LAU245" s="128"/>
      <c r="LAV245" s="128"/>
      <c r="LAW245" s="128"/>
      <c r="LAX245" s="128"/>
      <c r="LAY245" s="128"/>
      <c r="LAZ245" s="128"/>
      <c r="LBA245" s="128"/>
      <c r="LBB245" s="128"/>
      <c r="LBC245" s="128"/>
      <c r="LBD245" s="128"/>
      <c r="LBE245" s="128"/>
      <c r="LBF245" s="128"/>
      <c r="LBG245" s="128"/>
      <c r="LBH245" s="128"/>
      <c r="LBI245" s="128"/>
      <c r="LBJ245" s="128"/>
      <c r="LBK245" s="128"/>
      <c r="LBL245" s="128"/>
      <c r="LBM245" s="128"/>
      <c r="LBN245" s="128"/>
      <c r="LBO245" s="128"/>
      <c r="LBP245" s="128"/>
      <c r="LBQ245" s="128"/>
      <c r="LBR245" s="128"/>
      <c r="LBS245" s="128"/>
      <c r="LBT245" s="128"/>
      <c r="LBU245" s="128"/>
      <c r="LBV245" s="128"/>
      <c r="LBW245" s="128"/>
      <c r="LBX245" s="128"/>
      <c r="LBY245" s="128"/>
      <c r="LBZ245" s="128"/>
      <c r="LCA245" s="128"/>
      <c r="LCB245" s="128"/>
      <c r="LCC245" s="128"/>
      <c r="LCD245" s="128"/>
      <c r="LCE245" s="128"/>
      <c r="LCF245" s="128"/>
      <c r="LCG245" s="128"/>
      <c r="LCH245" s="128"/>
      <c r="LCI245" s="128"/>
      <c r="LCJ245" s="128"/>
      <c r="LCK245" s="128"/>
      <c r="LCL245" s="128"/>
      <c r="LCM245" s="128"/>
      <c r="LCN245" s="128"/>
      <c r="LCO245" s="128"/>
      <c r="LCP245" s="128"/>
      <c r="LCQ245" s="128"/>
      <c r="LCR245" s="128"/>
      <c r="LCS245" s="128"/>
      <c r="LCT245" s="128"/>
      <c r="LCU245" s="128"/>
      <c r="LCV245" s="128"/>
      <c r="LCW245" s="128"/>
      <c r="LCX245" s="128"/>
      <c r="LCY245" s="128"/>
      <c r="LCZ245" s="128"/>
      <c r="LDA245" s="128"/>
      <c r="LDB245" s="128"/>
      <c r="LDC245" s="128"/>
      <c r="LDD245" s="128"/>
      <c r="LDE245" s="128"/>
      <c r="LDF245" s="128"/>
      <c r="LDG245" s="128"/>
      <c r="LDH245" s="128"/>
      <c r="LDI245" s="128"/>
      <c r="LDJ245" s="128"/>
      <c r="LDK245" s="128"/>
      <c r="LDL245" s="128"/>
      <c r="LDM245" s="128"/>
      <c r="LDN245" s="128"/>
      <c r="LDO245" s="128"/>
      <c r="LDP245" s="128"/>
      <c r="LDQ245" s="128"/>
      <c r="LDR245" s="128"/>
      <c r="LDS245" s="128"/>
      <c r="LDT245" s="128"/>
      <c r="LDU245" s="128"/>
      <c r="LDV245" s="128"/>
      <c r="LDW245" s="128"/>
      <c r="LDX245" s="128"/>
      <c r="LDY245" s="128"/>
      <c r="LDZ245" s="128"/>
      <c r="LEA245" s="128"/>
      <c r="LEB245" s="128"/>
      <c r="LEC245" s="128"/>
      <c r="LED245" s="128"/>
      <c r="LEE245" s="128"/>
      <c r="LEF245" s="128"/>
      <c r="LEG245" s="128"/>
      <c r="LEH245" s="128"/>
      <c r="LEI245" s="128"/>
      <c r="LEJ245" s="128"/>
      <c r="LEK245" s="128"/>
      <c r="LEL245" s="128"/>
      <c r="LEM245" s="128"/>
      <c r="LEN245" s="128"/>
      <c r="LEO245" s="128"/>
      <c r="LEP245" s="128"/>
      <c r="LEQ245" s="128"/>
      <c r="LER245" s="128"/>
      <c r="LES245" s="128"/>
      <c r="LET245" s="128"/>
      <c r="LEU245" s="128"/>
      <c r="LEV245" s="128"/>
      <c r="LEW245" s="128"/>
      <c r="LEX245" s="128"/>
      <c r="LEY245" s="128"/>
      <c r="LEZ245" s="128"/>
      <c r="LFA245" s="128"/>
      <c r="LFB245" s="128"/>
      <c r="LFC245" s="128"/>
      <c r="LFD245" s="128"/>
      <c r="LFE245" s="128"/>
      <c r="LFF245" s="128"/>
      <c r="LFG245" s="128"/>
      <c r="LFH245" s="128"/>
      <c r="LFI245" s="128"/>
      <c r="LFJ245" s="128"/>
      <c r="LFK245" s="128"/>
      <c r="LFL245" s="128"/>
      <c r="LFM245" s="128"/>
      <c r="LFN245" s="128"/>
      <c r="LFO245" s="128"/>
      <c r="LFP245" s="128"/>
      <c r="LFQ245" s="128"/>
      <c r="LFR245" s="128"/>
      <c r="LFS245" s="128"/>
      <c r="LFT245" s="128"/>
      <c r="LFU245" s="128"/>
      <c r="LFV245" s="128"/>
      <c r="LFW245" s="128"/>
      <c r="LFX245" s="128"/>
      <c r="LFY245" s="128"/>
      <c r="LFZ245" s="128"/>
      <c r="LGA245" s="128"/>
      <c r="LGB245" s="128"/>
      <c r="LGC245" s="128"/>
      <c r="LGD245" s="128"/>
      <c r="LGE245" s="128"/>
      <c r="LGF245" s="128"/>
      <c r="LGG245" s="128"/>
      <c r="LGH245" s="128"/>
      <c r="LGI245" s="128"/>
      <c r="LGJ245" s="128"/>
      <c r="LGK245" s="128"/>
      <c r="LGL245" s="128"/>
      <c r="LGM245" s="128"/>
      <c r="LGN245" s="128"/>
      <c r="LGO245" s="128"/>
      <c r="LGP245" s="128"/>
      <c r="LGQ245" s="128"/>
      <c r="LGR245" s="128"/>
      <c r="LGS245" s="128"/>
      <c r="LGT245" s="128"/>
      <c r="LGU245" s="128"/>
      <c r="LGV245" s="128"/>
      <c r="LGW245" s="128"/>
      <c r="LGX245" s="128"/>
      <c r="LGY245" s="128"/>
      <c r="LGZ245" s="128"/>
      <c r="LHA245" s="128"/>
      <c r="LHB245" s="128"/>
      <c r="LHC245" s="128"/>
      <c r="LHD245" s="128"/>
      <c r="LHE245" s="128"/>
      <c r="LHF245" s="128"/>
      <c r="LHG245" s="128"/>
      <c r="LHH245" s="128"/>
      <c r="LHI245" s="128"/>
      <c r="LHJ245" s="128"/>
      <c r="LHK245" s="128"/>
      <c r="LHL245" s="128"/>
      <c r="LHM245" s="128"/>
      <c r="LHN245" s="128"/>
      <c r="LHO245" s="128"/>
      <c r="LHP245" s="128"/>
      <c r="LHQ245" s="128"/>
      <c r="LHR245" s="128"/>
      <c r="LHS245" s="128"/>
      <c r="LHT245" s="128"/>
      <c r="LHU245" s="128"/>
      <c r="LHV245" s="128"/>
      <c r="LHW245" s="128"/>
      <c r="LHX245" s="128"/>
      <c r="LHY245" s="128"/>
      <c r="LHZ245" s="128"/>
      <c r="LIA245" s="128"/>
      <c r="LIB245" s="128"/>
      <c r="LIC245" s="128"/>
      <c r="LID245" s="128"/>
      <c r="LIE245" s="128"/>
      <c r="LIF245" s="128"/>
      <c r="LIG245" s="128"/>
      <c r="LIH245" s="128"/>
      <c r="LII245" s="128"/>
      <c r="LIJ245" s="128"/>
      <c r="LIK245" s="128"/>
      <c r="LIL245" s="128"/>
      <c r="LIM245" s="128"/>
      <c r="LIN245" s="128"/>
      <c r="LIO245" s="128"/>
      <c r="LIP245" s="128"/>
      <c r="LIQ245" s="128"/>
      <c r="LIR245" s="128"/>
      <c r="LIS245" s="128"/>
      <c r="LIT245" s="128"/>
      <c r="LIU245" s="128"/>
      <c r="LIV245" s="128"/>
      <c r="LIW245" s="128"/>
      <c r="LIX245" s="128"/>
      <c r="LIY245" s="128"/>
      <c r="LIZ245" s="128"/>
      <c r="LJA245" s="128"/>
      <c r="LJB245" s="128"/>
      <c r="LJC245" s="128"/>
      <c r="LJD245" s="128"/>
      <c r="LJE245" s="128"/>
      <c r="LJF245" s="128"/>
      <c r="LJG245" s="128"/>
      <c r="LJH245" s="128"/>
      <c r="LJI245" s="128"/>
      <c r="LJJ245" s="128"/>
      <c r="LJK245" s="128"/>
      <c r="LJL245" s="128"/>
      <c r="LJM245" s="128"/>
      <c r="LJN245" s="128"/>
      <c r="LJO245" s="128"/>
      <c r="LJP245" s="128"/>
      <c r="LJQ245" s="128"/>
      <c r="LJR245" s="128"/>
      <c r="LJS245" s="128"/>
      <c r="LJT245" s="128"/>
      <c r="LJU245" s="128"/>
      <c r="LJV245" s="128"/>
      <c r="LJW245" s="128"/>
      <c r="LJX245" s="128"/>
      <c r="LJY245" s="128"/>
      <c r="LJZ245" s="128"/>
      <c r="LKA245" s="128"/>
      <c r="LKB245" s="128"/>
      <c r="LKC245" s="128"/>
      <c r="LKD245" s="128"/>
      <c r="LKE245" s="128"/>
      <c r="LKF245" s="128"/>
      <c r="LKG245" s="128"/>
      <c r="LKH245" s="128"/>
      <c r="LKI245" s="128"/>
      <c r="LKJ245" s="128"/>
      <c r="LKK245" s="128"/>
      <c r="LKL245" s="128"/>
      <c r="LKM245" s="128"/>
      <c r="LKN245" s="128"/>
      <c r="LKO245" s="128"/>
      <c r="LKP245" s="128"/>
      <c r="LKQ245" s="128"/>
      <c r="LKR245" s="128"/>
      <c r="LKS245" s="128"/>
      <c r="LKT245" s="128"/>
      <c r="LKU245" s="128"/>
      <c r="LKV245" s="128"/>
      <c r="LKW245" s="128"/>
      <c r="LKX245" s="128"/>
      <c r="LKY245" s="128"/>
      <c r="LKZ245" s="128"/>
      <c r="LLA245" s="128"/>
      <c r="LLB245" s="128"/>
      <c r="LLC245" s="128"/>
      <c r="LLD245" s="128"/>
      <c r="LLE245" s="128"/>
      <c r="LLF245" s="128"/>
      <c r="LLG245" s="128"/>
      <c r="LLH245" s="128"/>
      <c r="LLI245" s="128"/>
      <c r="LLJ245" s="128"/>
      <c r="LLK245" s="128"/>
      <c r="LLL245" s="128"/>
      <c r="LLM245" s="128"/>
      <c r="LLN245" s="128"/>
      <c r="LLO245" s="128"/>
      <c r="LLP245" s="128"/>
      <c r="LLQ245" s="128"/>
      <c r="LLR245" s="128"/>
      <c r="LLS245" s="128"/>
      <c r="LLT245" s="128"/>
      <c r="LLU245" s="128"/>
      <c r="LLV245" s="128"/>
      <c r="LLW245" s="128"/>
      <c r="LLX245" s="128"/>
      <c r="LLY245" s="128"/>
      <c r="LLZ245" s="128"/>
      <c r="LMA245" s="128"/>
      <c r="LMB245" s="128"/>
      <c r="LMC245" s="128"/>
      <c r="LMD245" s="128"/>
      <c r="LME245" s="128"/>
      <c r="LMF245" s="128"/>
      <c r="LMG245" s="128"/>
      <c r="LMH245" s="128"/>
      <c r="LMI245" s="128"/>
      <c r="LMJ245" s="128"/>
      <c r="LMK245" s="128"/>
      <c r="LML245" s="128"/>
      <c r="LMM245" s="128"/>
      <c r="LMN245" s="128"/>
      <c r="LMO245" s="128"/>
      <c r="LMP245" s="128"/>
      <c r="LMQ245" s="128"/>
      <c r="LMR245" s="128"/>
      <c r="LMS245" s="128"/>
      <c r="LMT245" s="128"/>
      <c r="LMU245" s="128"/>
      <c r="LMV245" s="128"/>
      <c r="LMW245" s="128"/>
      <c r="LMX245" s="128"/>
      <c r="LMY245" s="128"/>
      <c r="LMZ245" s="128"/>
      <c r="LNA245" s="128"/>
      <c r="LNB245" s="128"/>
      <c r="LNC245" s="128"/>
      <c r="LND245" s="128"/>
      <c r="LNE245" s="128"/>
      <c r="LNF245" s="128"/>
      <c r="LNG245" s="128"/>
      <c r="LNH245" s="128"/>
      <c r="LNI245" s="128"/>
      <c r="LNJ245" s="128"/>
      <c r="LNK245" s="128"/>
      <c r="LNL245" s="128"/>
      <c r="LNM245" s="128"/>
      <c r="LNN245" s="128"/>
      <c r="LNO245" s="128"/>
      <c r="LNP245" s="128"/>
      <c r="LNQ245" s="128"/>
      <c r="LNR245" s="128"/>
      <c r="LNS245" s="128"/>
      <c r="LNT245" s="128"/>
      <c r="LNU245" s="128"/>
      <c r="LNV245" s="128"/>
      <c r="LNW245" s="128"/>
      <c r="LNX245" s="128"/>
      <c r="LNY245" s="128"/>
      <c r="LNZ245" s="128"/>
      <c r="LOA245" s="128"/>
      <c r="LOB245" s="128"/>
      <c r="LOC245" s="128"/>
      <c r="LOD245" s="128"/>
      <c r="LOE245" s="128"/>
      <c r="LOF245" s="128"/>
      <c r="LOG245" s="128"/>
      <c r="LOH245" s="128"/>
      <c r="LOI245" s="128"/>
      <c r="LOJ245" s="128"/>
      <c r="LOK245" s="128"/>
      <c r="LOL245" s="128"/>
      <c r="LOM245" s="128"/>
      <c r="LON245" s="128"/>
      <c r="LOO245" s="128"/>
      <c r="LOP245" s="128"/>
      <c r="LOQ245" s="128"/>
      <c r="LOR245" s="128"/>
      <c r="LOS245" s="128"/>
      <c r="LOT245" s="128"/>
      <c r="LOU245" s="128"/>
      <c r="LOV245" s="128"/>
      <c r="LOW245" s="128"/>
      <c r="LOX245" s="128"/>
      <c r="LOY245" s="128"/>
      <c r="LOZ245" s="128"/>
      <c r="LPA245" s="128"/>
      <c r="LPB245" s="128"/>
      <c r="LPC245" s="128"/>
      <c r="LPD245" s="128"/>
      <c r="LPE245" s="128"/>
      <c r="LPF245" s="128"/>
      <c r="LPG245" s="128"/>
      <c r="LPH245" s="128"/>
      <c r="LPI245" s="128"/>
      <c r="LPJ245" s="128"/>
      <c r="LPK245" s="128"/>
      <c r="LPL245" s="128"/>
      <c r="LPM245" s="128"/>
      <c r="LPN245" s="128"/>
      <c r="LPO245" s="128"/>
      <c r="LPP245" s="128"/>
      <c r="LPQ245" s="128"/>
      <c r="LPR245" s="128"/>
      <c r="LPS245" s="128"/>
      <c r="LPT245" s="128"/>
      <c r="LPU245" s="128"/>
      <c r="LPV245" s="128"/>
      <c r="LPW245" s="128"/>
      <c r="LPX245" s="128"/>
      <c r="LPY245" s="128"/>
      <c r="LPZ245" s="128"/>
      <c r="LQA245" s="128"/>
      <c r="LQB245" s="128"/>
      <c r="LQC245" s="128"/>
      <c r="LQD245" s="128"/>
      <c r="LQE245" s="128"/>
      <c r="LQF245" s="128"/>
      <c r="LQG245" s="128"/>
      <c r="LQH245" s="128"/>
      <c r="LQI245" s="128"/>
      <c r="LQJ245" s="128"/>
      <c r="LQK245" s="128"/>
      <c r="LQL245" s="128"/>
      <c r="LQM245" s="128"/>
      <c r="LQN245" s="128"/>
      <c r="LQO245" s="128"/>
      <c r="LQP245" s="128"/>
      <c r="LQQ245" s="128"/>
      <c r="LQR245" s="128"/>
      <c r="LQS245" s="128"/>
      <c r="LQT245" s="128"/>
      <c r="LQU245" s="128"/>
      <c r="LQV245" s="128"/>
      <c r="LQW245" s="128"/>
      <c r="LQX245" s="128"/>
      <c r="LQY245" s="128"/>
      <c r="LQZ245" s="128"/>
      <c r="LRA245" s="128"/>
      <c r="LRB245" s="128"/>
      <c r="LRC245" s="128"/>
      <c r="LRD245" s="128"/>
      <c r="LRE245" s="128"/>
      <c r="LRF245" s="128"/>
      <c r="LRG245" s="128"/>
      <c r="LRH245" s="128"/>
      <c r="LRI245" s="128"/>
      <c r="LRJ245" s="128"/>
      <c r="LRK245" s="128"/>
      <c r="LRL245" s="128"/>
      <c r="LRM245" s="128"/>
      <c r="LRN245" s="128"/>
      <c r="LRO245" s="128"/>
      <c r="LRP245" s="128"/>
      <c r="LRQ245" s="128"/>
      <c r="LRR245" s="128"/>
      <c r="LRS245" s="128"/>
      <c r="LRT245" s="128"/>
      <c r="LRU245" s="128"/>
      <c r="LRV245" s="128"/>
      <c r="LRW245" s="128"/>
      <c r="LRX245" s="128"/>
      <c r="LRY245" s="128"/>
      <c r="LRZ245" s="128"/>
      <c r="LSA245" s="128"/>
      <c r="LSB245" s="128"/>
      <c r="LSC245" s="128"/>
      <c r="LSD245" s="128"/>
      <c r="LSE245" s="128"/>
      <c r="LSF245" s="128"/>
      <c r="LSG245" s="128"/>
      <c r="LSH245" s="128"/>
      <c r="LSI245" s="128"/>
      <c r="LSJ245" s="128"/>
      <c r="LSK245" s="128"/>
      <c r="LSL245" s="128"/>
      <c r="LSM245" s="128"/>
      <c r="LSN245" s="128"/>
      <c r="LSO245" s="128"/>
      <c r="LSP245" s="128"/>
      <c r="LSQ245" s="128"/>
      <c r="LSR245" s="128"/>
      <c r="LSS245" s="128"/>
      <c r="LST245" s="128"/>
      <c r="LSU245" s="128"/>
      <c r="LSV245" s="128"/>
      <c r="LSW245" s="128"/>
      <c r="LSX245" s="128"/>
      <c r="LSY245" s="128"/>
      <c r="LSZ245" s="128"/>
      <c r="LTA245" s="128"/>
      <c r="LTB245" s="128"/>
      <c r="LTC245" s="128"/>
      <c r="LTD245" s="128"/>
      <c r="LTE245" s="128"/>
      <c r="LTF245" s="128"/>
      <c r="LTG245" s="128"/>
      <c r="LTH245" s="128"/>
      <c r="LTI245" s="128"/>
      <c r="LTJ245" s="128"/>
      <c r="LTK245" s="128"/>
      <c r="LTL245" s="128"/>
      <c r="LTM245" s="128"/>
      <c r="LTN245" s="128"/>
      <c r="LTO245" s="128"/>
      <c r="LTP245" s="128"/>
      <c r="LTQ245" s="128"/>
      <c r="LTR245" s="128"/>
      <c r="LTS245" s="128"/>
      <c r="LTT245" s="128"/>
      <c r="LTU245" s="128"/>
      <c r="LTV245" s="128"/>
      <c r="LTW245" s="128"/>
      <c r="LTX245" s="128"/>
      <c r="LTY245" s="128"/>
      <c r="LTZ245" s="128"/>
      <c r="LUA245" s="128"/>
      <c r="LUB245" s="128"/>
      <c r="LUC245" s="128"/>
      <c r="LUD245" s="128"/>
      <c r="LUE245" s="128"/>
      <c r="LUF245" s="128"/>
      <c r="LUG245" s="128"/>
      <c r="LUH245" s="128"/>
      <c r="LUI245" s="128"/>
      <c r="LUJ245" s="128"/>
      <c r="LUK245" s="128"/>
      <c r="LUL245" s="128"/>
      <c r="LUM245" s="128"/>
      <c r="LUN245" s="128"/>
      <c r="LUO245" s="128"/>
      <c r="LUP245" s="128"/>
      <c r="LUQ245" s="128"/>
      <c r="LUR245" s="128"/>
      <c r="LUS245" s="128"/>
      <c r="LUT245" s="128"/>
      <c r="LUU245" s="128"/>
      <c r="LUV245" s="128"/>
      <c r="LUW245" s="128"/>
      <c r="LUX245" s="128"/>
      <c r="LUY245" s="128"/>
      <c r="LUZ245" s="128"/>
      <c r="LVA245" s="128"/>
      <c r="LVB245" s="128"/>
      <c r="LVC245" s="128"/>
      <c r="LVD245" s="128"/>
      <c r="LVE245" s="128"/>
      <c r="LVF245" s="128"/>
      <c r="LVG245" s="128"/>
      <c r="LVH245" s="128"/>
      <c r="LVI245" s="128"/>
      <c r="LVJ245" s="128"/>
      <c r="LVK245" s="128"/>
      <c r="LVL245" s="128"/>
      <c r="LVM245" s="128"/>
      <c r="LVN245" s="128"/>
      <c r="LVO245" s="128"/>
      <c r="LVP245" s="128"/>
      <c r="LVQ245" s="128"/>
      <c r="LVR245" s="128"/>
      <c r="LVS245" s="128"/>
      <c r="LVT245" s="128"/>
      <c r="LVU245" s="128"/>
      <c r="LVV245" s="128"/>
      <c r="LVW245" s="128"/>
      <c r="LVX245" s="128"/>
      <c r="LVY245" s="128"/>
      <c r="LVZ245" s="128"/>
      <c r="LWA245" s="128"/>
      <c r="LWB245" s="128"/>
      <c r="LWC245" s="128"/>
      <c r="LWD245" s="128"/>
      <c r="LWE245" s="128"/>
      <c r="LWF245" s="128"/>
      <c r="LWG245" s="128"/>
      <c r="LWH245" s="128"/>
      <c r="LWI245" s="128"/>
      <c r="LWJ245" s="128"/>
      <c r="LWK245" s="128"/>
      <c r="LWL245" s="128"/>
      <c r="LWM245" s="128"/>
      <c r="LWN245" s="128"/>
      <c r="LWO245" s="128"/>
      <c r="LWP245" s="128"/>
      <c r="LWQ245" s="128"/>
      <c r="LWR245" s="128"/>
      <c r="LWS245" s="128"/>
      <c r="LWT245" s="128"/>
      <c r="LWU245" s="128"/>
      <c r="LWV245" s="128"/>
      <c r="LWW245" s="128"/>
      <c r="LWX245" s="128"/>
      <c r="LWY245" s="128"/>
      <c r="LWZ245" s="128"/>
      <c r="LXA245" s="128"/>
      <c r="LXB245" s="128"/>
      <c r="LXC245" s="128"/>
      <c r="LXD245" s="128"/>
      <c r="LXE245" s="128"/>
      <c r="LXF245" s="128"/>
      <c r="LXG245" s="128"/>
      <c r="LXH245" s="128"/>
      <c r="LXI245" s="128"/>
      <c r="LXJ245" s="128"/>
      <c r="LXK245" s="128"/>
      <c r="LXL245" s="128"/>
      <c r="LXM245" s="128"/>
      <c r="LXN245" s="128"/>
      <c r="LXO245" s="128"/>
      <c r="LXP245" s="128"/>
      <c r="LXQ245" s="128"/>
      <c r="LXR245" s="128"/>
      <c r="LXS245" s="128"/>
      <c r="LXT245" s="128"/>
      <c r="LXU245" s="128"/>
      <c r="LXV245" s="128"/>
      <c r="LXW245" s="128"/>
      <c r="LXX245" s="128"/>
      <c r="LXY245" s="128"/>
      <c r="LXZ245" s="128"/>
      <c r="LYA245" s="128"/>
      <c r="LYB245" s="128"/>
      <c r="LYC245" s="128"/>
      <c r="LYD245" s="128"/>
      <c r="LYE245" s="128"/>
      <c r="LYF245" s="128"/>
      <c r="LYG245" s="128"/>
      <c r="LYH245" s="128"/>
      <c r="LYI245" s="128"/>
      <c r="LYJ245" s="128"/>
      <c r="LYK245" s="128"/>
      <c r="LYL245" s="128"/>
      <c r="LYM245" s="128"/>
      <c r="LYN245" s="128"/>
      <c r="LYO245" s="128"/>
      <c r="LYP245" s="128"/>
      <c r="LYQ245" s="128"/>
      <c r="LYR245" s="128"/>
      <c r="LYS245" s="128"/>
      <c r="LYT245" s="128"/>
      <c r="LYU245" s="128"/>
      <c r="LYV245" s="128"/>
      <c r="LYW245" s="128"/>
      <c r="LYX245" s="128"/>
      <c r="LYY245" s="128"/>
      <c r="LYZ245" s="128"/>
      <c r="LZA245" s="128"/>
      <c r="LZB245" s="128"/>
      <c r="LZC245" s="128"/>
      <c r="LZD245" s="128"/>
      <c r="LZE245" s="128"/>
      <c r="LZF245" s="128"/>
      <c r="LZG245" s="128"/>
      <c r="LZH245" s="128"/>
      <c r="LZI245" s="128"/>
      <c r="LZJ245" s="128"/>
      <c r="LZK245" s="128"/>
      <c r="LZL245" s="128"/>
      <c r="LZM245" s="128"/>
      <c r="LZN245" s="128"/>
      <c r="LZO245" s="128"/>
      <c r="LZP245" s="128"/>
      <c r="LZQ245" s="128"/>
      <c r="LZR245" s="128"/>
      <c r="LZS245" s="128"/>
      <c r="LZT245" s="128"/>
      <c r="LZU245" s="128"/>
      <c r="LZV245" s="128"/>
      <c r="LZW245" s="128"/>
      <c r="LZX245" s="128"/>
      <c r="LZY245" s="128"/>
      <c r="LZZ245" s="128"/>
      <c r="MAA245" s="128"/>
      <c r="MAB245" s="128"/>
      <c r="MAC245" s="128"/>
      <c r="MAD245" s="128"/>
      <c r="MAE245" s="128"/>
      <c r="MAF245" s="128"/>
      <c r="MAG245" s="128"/>
      <c r="MAH245" s="128"/>
      <c r="MAI245" s="128"/>
      <c r="MAJ245" s="128"/>
      <c r="MAK245" s="128"/>
      <c r="MAL245" s="128"/>
      <c r="MAM245" s="128"/>
      <c r="MAN245" s="128"/>
      <c r="MAO245" s="128"/>
      <c r="MAP245" s="128"/>
      <c r="MAQ245" s="128"/>
      <c r="MAR245" s="128"/>
      <c r="MAS245" s="128"/>
      <c r="MAT245" s="128"/>
      <c r="MAU245" s="128"/>
      <c r="MAV245" s="128"/>
      <c r="MAW245" s="128"/>
      <c r="MAX245" s="128"/>
      <c r="MAY245" s="128"/>
      <c r="MAZ245" s="128"/>
      <c r="MBA245" s="128"/>
      <c r="MBB245" s="128"/>
      <c r="MBC245" s="128"/>
      <c r="MBD245" s="128"/>
      <c r="MBE245" s="128"/>
      <c r="MBF245" s="128"/>
      <c r="MBG245" s="128"/>
      <c r="MBH245" s="128"/>
      <c r="MBI245" s="128"/>
      <c r="MBJ245" s="128"/>
      <c r="MBK245" s="128"/>
      <c r="MBL245" s="128"/>
      <c r="MBM245" s="128"/>
      <c r="MBN245" s="128"/>
      <c r="MBO245" s="128"/>
      <c r="MBP245" s="128"/>
      <c r="MBQ245" s="128"/>
      <c r="MBR245" s="128"/>
      <c r="MBS245" s="128"/>
      <c r="MBT245" s="128"/>
      <c r="MBU245" s="128"/>
      <c r="MBV245" s="128"/>
      <c r="MBW245" s="128"/>
      <c r="MBX245" s="128"/>
      <c r="MBY245" s="128"/>
      <c r="MBZ245" s="128"/>
      <c r="MCA245" s="128"/>
      <c r="MCB245" s="128"/>
      <c r="MCC245" s="128"/>
      <c r="MCD245" s="128"/>
      <c r="MCE245" s="128"/>
      <c r="MCF245" s="128"/>
      <c r="MCG245" s="128"/>
      <c r="MCH245" s="128"/>
      <c r="MCI245" s="128"/>
      <c r="MCJ245" s="128"/>
      <c r="MCK245" s="128"/>
      <c r="MCL245" s="128"/>
      <c r="MCM245" s="128"/>
      <c r="MCN245" s="128"/>
      <c r="MCO245" s="128"/>
      <c r="MCP245" s="128"/>
      <c r="MCQ245" s="128"/>
      <c r="MCR245" s="128"/>
      <c r="MCS245" s="128"/>
      <c r="MCT245" s="128"/>
      <c r="MCU245" s="128"/>
      <c r="MCV245" s="128"/>
      <c r="MCW245" s="128"/>
      <c r="MCX245" s="128"/>
      <c r="MCY245" s="128"/>
      <c r="MCZ245" s="128"/>
      <c r="MDA245" s="128"/>
      <c r="MDB245" s="128"/>
      <c r="MDC245" s="128"/>
      <c r="MDD245" s="128"/>
      <c r="MDE245" s="128"/>
      <c r="MDF245" s="128"/>
      <c r="MDG245" s="128"/>
      <c r="MDH245" s="128"/>
      <c r="MDI245" s="128"/>
      <c r="MDJ245" s="128"/>
      <c r="MDK245" s="128"/>
      <c r="MDL245" s="128"/>
      <c r="MDM245" s="128"/>
      <c r="MDN245" s="128"/>
      <c r="MDO245" s="128"/>
      <c r="MDP245" s="128"/>
      <c r="MDQ245" s="128"/>
      <c r="MDR245" s="128"/>
      <c r="MDS245" s="128"/>
      <c r="MDT245" s="128"/>
      <c r="MDU245" s="128"/>
      <c r="MDV245" s="128"/>
      <c r="MDW245" s="128"/>
      <c r="MDX245" s="128"/>
      <c r="MDY245" s="128"/>
      <c r="MDZ245" s="128"/>
      <c r="MEA245" s="128"/>
      <c r="MEB245" s="128"/>
      <c r="MEC245" s="128"/>
      <c r="MED245" s="128"/>
      <c r="MEE245" s="128"/>
      <c r="MEF245" s="128"/>
      <c r="MEG245" s="128"/>
      <c r="MEH245" s="128"/>
      <c r="MEI245" s="128"/>
      <c r="MEJ245" s="128"/>
      <c r="MEK245" s="128"/>
      <c r="MEL245" s="128"/>
      <c r="MEM245" s="128"/>
      <c r="MEN245" s="128"/>
      <c r="MEO245" s="128"/>
      <c r="MEP245" s="128"/>
      <c r="MEQ245" s="128"/>
      <c r="MER245" s="128"/>
      <c r="MES245" s="128"/>
      <c r="MET245" s="128"/>
      <c r="MEU245" s="128"/>
      <c r="MEV245" s="128"/>
      <c r="MEW245" s="128"/>
      <c r="MEX245" s="128"/>
      <c r="MEY245" s="128"/>
      <c r="MEZ245" s="128"/>
      <c r="MFA245" s="128"/>
      <c r="MFB245" s="128"/>
      <c r="MFC245" s="128"/>
      <c r="MFD245" s="128"/>
      <c r="MFE245" s="128"/>
      <c r="MFF245" s="128"/>
      <c r="MFG245" s="128"/>
      <c r="MFH245" s="128"/>
      <c r="MFI245" s="128"/>
      <c r="MFJ245" s="128"/>
      <c r="MFK245" s="128"/>
      <c r="MFL245" s="128"/>
      <c r="MFM245" s="128"/>
      <c r="MFN245" s="128"/>
      <c r="MFO245" s="128"/>
      <c r="MFP245" s="128"/>
      <c r="MFQ245" s="128"/>
      <c r="MFR245" s="128"/>
      <c r="MFS245" s="128"/>
      <c r="MFT245" s="128"/>
      <c r="MFU245" s="128"/>
      <c r="MFV245" s="128"/>
      <c r="MFW245" s="128"/>
      <c r="MFX245" s="128"/>
      <c r="MFY245" s="128"/>
      <c r="MFZ245" s="128"/>
      <c r="MGA245" s="128"/>
      <c r="MGB245" s="128"/>
      <c r="MGC245" s="128"/>
      <c r="MGD245" s="128"/>
      <c r="MGE245" s="128"/>
      <c r="MGF245" s="128"/>
      <c r="MGG245" s="128"/>
      <c r="MGH245" s="128"/>
      <c r="MGI245" s="128"/>
      <c r="MGJ245" s="128"/>
      <c r="MGK245" s="128"/>
      <c r="MGL245" s="128"/>
      <c r="MGM245" s="128"/>
      <c r="MGN245" s="128"/>
      <c r="MGO245" s="128"/>
      <c r="MGP245" s="128"/>
      <c r="MGQ245" s="128"/>
      <c r="MGR245" s="128"/>
      <c r="MGS245" s="128"/>
      <c r="MGT245" s="128"/>
      <c r="MGU245" s="128"/>
      <c r="MGV245" s="128"/>
      <c r="MGW245" s="128"/>
      <c r="MGX245" s="128"/>
      <c r="MGY245" s="128"/>
      <c r="MGZ245" s="128"/>
      <c r="MHA245" s="128"/>
      <c r="MHB245" s="128"/>
      <c r="MHC245" s="128"/>
      <c r="MHD245" s="128"/>
      <c r="MHE245" s="128"/>
      <c r="MHF245" s="128"/>
      <c r="MHG245" s="128"/>
      <c r="MHH245" s="128"/>
      <c r="MHI245" s="128"/>
      <c r="MHJ245" s="128"/>
      <c r="MHK245" s="128"/>
      <c r="MHL245" s="128"/>
      <c r="MHM245" s="128"/>
      <c r="MHN245" s="128"/>
      <c r="MHO245" s="128"/>
      <c r="MHP245" s="128"/>
      <c r="MHQ245" s="128"/>
      <c r="MHR245" s="128"/>
      <c r="MHS245" s="128"/>
      <c r="MHT245" s="128"/>
      <c r="MHU245" s="128"/>
      <c r="MHV245" s="128"/>
      <c r="MHW245" s="128"/>
      <c r="MHX245" s="128"/>
      <c r="MHY245" s="128"/>
      <c r="MHZ245" s="128"/>
      <c r="MIA245" s="128"/>
      <c r="MIB245" s="128"/>
      <c r="MIC245" s="128"/>
      <c r="MID245" s="128"/>
      <c r="MIE245" s="128"/>
      <c r="MIF245" s="128"/>
      <c r="MIG245" s="128"/>
      <c r="MIH245" s="128"/>
      <c r="MII245" s="128"/>
      <c r="MIJ245" s="128"/>
      <c r="MIK245" s="128"/>
      <c r="MIL245" s="128"/>
      <c r="MIM245" s="128"/>
      <c r="MIN245" s="128"/>
      <c r="MIO245" s="128"/>
      <c r="MIP245" s="128"/>
      <c r="MIQ245" s="128"/>
      <c r="MIR245" s="128"/>
      <c r="MIS245" s="128"/>
      <c r="MIT245" s="128"/>
      <c r="MIU245" s="128"/>
      <c r="MIV245" s="128"/>
      <c r="MIW245" s="128"/>
      <c r="MIX245" s="128"/>
      <c r="MIY245" s="128"/>
      <c r="MIZ245" s="128"/>
      <c r="MJA245" s="128"/>
      <c r="MJB245" s="128"/>
      <c r="MJC245" s="128"/>
      <c r="MJD245" s="128"/>
      <c r="MJE245" s="128"/>
      <c r="MJF245" s="128"/>
      <c r="MJG245" s="128"/>
      <c r="MJH245" s="128"/>
      <c r="MJI245" s="128"/>
      <c r="MJJ245" s="128"/>
      <c r="MJK245" s="128"/>
      <c r="MJL245" s="128"/>
      <c r="MJM245" s="128"/>
      <c r="MJN245" s="128"/>
      <c r="MJO245" s="128"/>
      <c r="MJP245" s="128"/>
      <c r="MJQ245" s="128"/>
      <c r="MJR245" s="128"/>
      <c r="MJS245" s="128"/>
      <c r="MJT245" s="128"/>
      <c r="MJU245" s="128"/>
      <c r="MJV245" s="128"/>
      <c r="MJW245" s="128"/>
      <c r="MJX245" s="128"/>
      <c r="MJY245" s="128"/>
      <c r="MJZ245" s="128"/>
      <c r="MKA245" s="128"/>
      <c r="MKB245" s="128"/>
      <c r="MKC245" s="128"/>
      <c r="MKD245" s="128"/>
      <c r="MKE245" s="128"/>
      <c r="MKF245" s="128"/>
      <c r="MKG245" s="128"/>
      <c r="MKH245" s="128"/>
      <c r="MKI245" s="128"/>
      <c r="MKJ245" s="128"/>
      <c r="MKK245" s="128"/>
      <c r="MKL245" s="128"/>
      <c r="MKM245" s="128"/>
      <c r="MKN245" s="128"/>
      <c r="MKO245" s="128"/>
      <c r="MKP245" s="128"/>
      <c r="MKQ245" s="128"/>
      <c r="MKR245" s="128"/>
      <c r="MKS245" s="128"/>
      <c r="MKT245" s="128"/>
      <c r="MKU245" s="128"/>
      <c r="MKV245" s="128"/>
      <c r="MKW245" s="128"/>
      <c r="MKX245" s="128"/>
      <c r="MKY245" s="128"/>
      <c r="MKZ245" s="128"/>
      <c r="MLA245" s="128"/>
      <c r="MLB245" s="128"/>
      <c r="MLC245" s="128"/>
      <c r="MLD245" s="128"/>
      <c r="MLE245" s="128"/>
      <c r="MLF245" s="128"/>
      <c r="MLG245" s="128"/>
      <c r="MLH245" s="128"/>
      <c r="MLI245" s="128"/>
      <c r="MLJ245" s="128"/>
      <c r="MLK245" s="128"/>
      <c r="MLL245" s="128"/>
      <c r="MLM245" s="128"/>
      <c r="MLN245" s="128"/>
      <c r="MLO245" s="128"/>
      <c r="MLP245" s="128"/>
      <c r="MLQ245" s="128"/>
      <c r="MLR245" s="128"/>
      <c r="MLS245" s="128"/>
      <c r="MLT245" s="128"/>
      <c r="MLU245" s="128"/>
      <c r="MLV245" s="128"/>
      <c r="MLW245" s="128"/>
      <c r="MLX245" s="128"/>
      <c r="MLY245" s="128"/>
      <c r="MLZ245" s="128"/>
      <c r="MMA245" s="128"/>
      <c r="MMB245" s="128"/>
      <c r="MMC245" s="128"/>
      <c r="MMD245" s="128"/>
      <c r="MME245" s="128"/>
      <c r="MMF245" s="128"/>
      <c r="MMG245" s="128"/>
      <c r="MMH245" s="128"/>
      <c r="MMI245" s="128"/>
      <c r="MMJ245" s="128"/>
      <c r="MMK245" s="128"/>
      <c r="MML245" s="128"/>
      <c r="MMM245" s="128"/>
      <c r="MMN245" s="128"/>
      <c r="MMO245" s="128"/>
      <c r="MMP245" s="128"/>
      <c r="MMQ245" s="128"/>
      <c r="MMR245" s="128"/>
      <c r="MMS245" s="128"/>
      <c r="MMT245" s="128"/>
      <c r="MMU245" s="128"/>
      <c r="MMV245" s="128"/>
      <c r="MMW245" s="128"/>
      <c r="MMX245" s="128"/>
      <c r="MMY245" s="128"/>
      <c r="MMZ245" s="128"/>
      <c r="MNA245" s="128"/>
      <c r="MNB245" s="128"/>
      <c r="MNC245" s="128"/>
      <c r="MND245" s="128"/>
      <c r="MNE245" s="128"/>
      <c r="MNF245" s="128"/>
      <c r="MNG245" s="128"/>
      <c r="MNH245" s="128"/>
      <c r="MNI245" s="128"/>
      <c r="MNJ245" s="128"/>
      <c r="MNK245" s="128"/>
      <c r="MNL245" s="128"/>
      <c r="MNM245" s="128"/>
      <c r="MNN245" s="128"/>
      <c r="MNO245" s="128"/>
      <c r="MNP245" s="128"/>
      <c r="MNQ245" s="128"/>
      <c r="MNR245" s="128"/>
      <c r="MNS245" s="128"/>
      <c r="MNT245" s="128"/>
      <c r="MNU245" s="128"/>
      <c r="MNV245" s="128"/>
      <c r="MNW245" s="128"/>
      <c r="MNX245" s="128"/>
      <c r="MNY245" s="128"/>
      <c r="MNZ245" s="128"/>
      <c r="MOA245" s="128"/>
      <c r="MOB245" s="128"/>
      <c r="MOC245" s="128"/>
      <c r="MOD245" s="128"/>
      <c r="MOE245" s="128"/>
      <c r="MOF245" s="128"/>
      <c r="MOG245" s="128"/>
      <c r="MOH245" s="128"/>
      <c r="MOI245" s="128"/>
      <c r="MOJ245" s="128"/>
      <c r="MOK245" s="128"/>
      <c r="MOL245" s="128"/>
      <c r="MOM245" s="128"/>
      <c r="MON245" s="128"/>
      <c r="MOO245" s="128"/>
      <c r="MOP245" s="128"/>
      <c r="MOQ245" s="128"/>
      <c r="MOR245" s="128"/>
      <c r="MOS245" s="128"/>
      <c r="MOT245" s="128"/>
      <c r="MOU245" s="128"/>
      <c r="MOV245" s="128"/>
      <c r="MOW245" s="128"/>
      <c r="MOX245" s="128"/>
      <c r="MOY245" s="128"/>
      <c r="MOZ245" s="128"/>
      <c r="MPA245" s="128"/>
      <c r="MPB245" s="128"/>
      <c r="MPC245" s="128"/>
      <c r="MPD245" s="128"/>
      <c r="MPE245" s="128"/>
      <c r="MPF245" s="128"/>
      <c r="MPG245" s="128"/>
      <c r="MPH245" s="128"/>
      <c r="MPI245" s="128"/>
      <c r="MPJ245" s="128"/>
      <c r="MPK245" s="128"/>
      <c r="MPL245" s="128"/>
      <c r="MPM245" s="128"/>
      <c r="MPN245" s="128"/>
      <c r="MPO245" s="128"/>
      <c r="MPP245" s="128"/>
      <c r="MPQ245" s="128"/>
      <c r="MPR245" s="128"/>
      <c r="MPS245" s="128"/>
      <c r="MPT245" s="128"/>
      <c r="MPU245" s="128"/>
      <c r="MPV245" s="128"/>
      <c r="MPW245" s="128"/>
      <c r="MPX245" s="128"/>
      <c r="MPY245" s="128"/>
      <c r="MPZ245" s="128"/>
      <c r="MQA245" s="128"/>
      <c r="MQB245" s="128"/>
      <c r="MQC245" s="128"/>
      <c r="MQD245" s="128"/>
      <c r="MQE245" s="128"/>
      <c r="MQF245" s="128"/>
      <c r="MQG245" s="128"/>
      <c r="MQH245" s="128"/>
      <c r="MQI245" s="128"/>
      <c r="MQJ245" s="128"/>
      <c r="MQK245" s="128"/>
      <c r="MQL245" s="128"/>
      <c r="MQM245" s="128"/>
      <c r="MQN245" s="128"/>
      <c r="MQO245" s="128"/>
      <c r="MQP245" s="128"/>
      <c r="MQQ245" s="128"/>
      <c r="MQR245" s="128"/>
      <c r="MQS245" s="128"/>
      <c r="MQT245" s="128"/>
      <c r="MQU245" s="128"/>
      <c r="MQV245" s="128"/>
      <c r="MQW245" s="128"/>
      <c r="MQX245" s="128"/>
      <c r="MQY245" s="128"/>
      <c r="MQZ245" s="128"/>
      <c r="MRA245" s="128"/>
      <c r="MRB245" s="128"/>
      <c r="MRC245" s="128"/>
      <c r="MRD245" s="128"/>
      <c r="MRE245" s="128"/>
      <c r="MRF245" s="128"/>
      <c r="MRG245" s="128"/>
      <c r="MRH245" s="128"/>
      <c r="MRI245" s="128"/>
      <c r="MRJ245" s="128"/>
      <c r="MRK245" s="128"/>
      <c r="MRL245" s="128"/>
      <c r="MRM245" s="128"/>
      <c r="MRN245" s="128"/>
      <c r="MRO245" s="128"/>
      <c r="MRP245" s="128"/>
      <c r="MRQ245" s="128"/>
      <c r="MRR245" s="128"/>
      <c r="MRS245" s="128"/>
      <c r="MRT245" s="128"/>
      <c r="MRU245" s="128"/>
      <c r="MRV245" s="128"/>
      <c r="MRW245" s="128"/>
      <c r="MRX245" s="128"/>
      <c r="MRY245" s="128"/>
      <c r="MRZ245" s="128"/>
      <c r="MSA245" s="128"/>
      <c r="MSB245" s="128"/>
      <c r="MSC245" s="128"/>
      <c r="MSD245" s="128"/>
      <c r="MSE245" s="128"/>
      <c r="MSF245" s="128"/>
      <c r="MSG245" s="128"/>
      <c r="MSH245" s="128"/>
      <c r="MSI245" s="128"/>
      <c r="MSJ245" s="128"/>
      <c r="MSK245" s="128"/>
      <c r="MSL245" s="128"/>
      <c r="MSM245" s="128"/>
      <c r="MSN245" s="128"/>
      <c r="MSO245" s="128"/>
      <c r="MSP245" s="128"/>
      <c r="MSQ245" s="128"/>
      <c r="MSR245" s="128"/>
      <c r="MSS245" s="128"/>
      <c r="MST245" s="128"/>
      <c r="MSU245" s="128"/>
      <c r="MSV245" s="128"/>
      <c r="MSW245" s="128"/>
      <c r="MSX245" s="128"/>
      <c r="MSY245" s="128"/>
      <c r="MSZ245" s="128"/>
      <c r="MTA245" s="128"/>
      <c r="MTB245" s="128"/>
      <c r="MTC245" s="128"/>
      <c r="MTD245" s="128"/>
      <c r="MTE245" s="128"/>
      <c r="MTF245" s="128"/>
      <c r="MTG245" s="128"/>
      <c r="MTH245" s="128"/>
      <c r="MTI245" s="128"/>
      <c r="MTJ245" s="128"/>
      <c r="MTK245" s="128"/>
      <c r="MTL245" s="128"/>
      <c r="MTM245" s="128"/>
      <c r="MTN245" s="128"/>
      <c r="MTO245" s="128"/>
      <c r="MTP245" s="128"/>
      <c r="MTQ245" s="128"/>
      <c r="MTR245" s="128"/>
      <c r="MTS245" s="128"/>
      <c r="MTT245" s="128"/>
      <c r="MTU245" s="128"/>
      <c r="MTV245" s="128"/>
      <c r="MTW245" s="128"/>
      <c r="MTX245" s="128"/>
      <c r="MTY245" s="128"/>
      <c r="MTZ245" s="128"/>
      <c r="MUA245" s="128"/>
      <c r="MUB245" s="128"/>
      <c r="MUC245" s="128"/>
      <c r="MUD245" s="128"/>
      <c r="MUE245" s="128"/>
      <c r="MUF245" s="128"/>
      <c r="MUG245" s="128"/>
      <c r="MUH245" s="128"/>
      <c r="MUI245" s="128"/>
      <c r="MUJ245" s="128"/>
      <c r="MUK245" s="128"/>
      <c r="MUL245" s="128"/>
      <c r="MUM245" s="128"/>
      <c r="MUN245" s="128"/>
      <c r="MUO245" s="128"/>
      <c r="MUP245" s="128"/>
      <c r="MUQ245" s="128"/>
      <c r="MUR245" s="128"/>
      <c r="MUS245" s="128"/>
      <c r="MUT245" s="128"/>
      <c r="MUU245" s="128"/>
      <c r="MUV245" s="128"/>
      <c r="MUW245" s="128"/>
      <c r="MUX245" s="128"/>
      <c r="MUY245" s="128"/>
      <c r="MUZ245" s="128"/>
      <c r="MVA245" s="128"/>
      <c r="MVB245" s="128"/>
      <c r="MVC245" s="128"/>
      <c r="MVD245" s="128"/>
      <c r="MVE245" s="128"/>
      <c r="MVF245" s="128"/>
      <c r="MVG245" s="128"/>
      <c r="MVH245" s="128"/>
      <c r="MVI245" s="128"/>
      <c r="MVJ245" s="128"/>
      <c r="MVK245" s="128"/>
      <c r="MVL245" s="128"/>
      <c r="MVM245" s="128"/>
      <c r="MVN245" s="128"/>
      <c r="MVO245" s="128"/>
      <c r="MVP245" s="128"/>
      <c r="MVQ245" s="128"/>
      <c r="MVR245" s="128"/>
      <c r="MVS245" s="128"/>
      <c r="MVT245" s="128"/>
      <c r="MVU245" s="128"/>
      <c r="MVV245" s="128"/>
      <c r="MVW245" s="128"/>
      <c r="MVX245" s="128"/>
      <c r="MVY245" s="128"/>
      <c r="MVZ245" s="128"/>
      <c r="MWA245" s="128"/>
      <c r="MWB245" s="128"/>
      <c r="MWC245" s="128"/>
      <c r="MWD245" s="128"/>
      <c r="MWE245" s="128"/>
      <c r="MWF245" s="128"/>
      <c r="MWG245" s="128"/>
      <c r="MWH245" s="128"/>
      <c r="MWI245" s="128"/>
      <c r="MWJ245" s="128"/>
      <c r="MWK245" s="128"/>
      <c r="MWL245" s="128"/>
      <c r="MWM245" s="128"/>
      <c r="MWN245" s="128"/>
      <c r="MWO245" s="128"/>
      <c r="MWP245" s="128"/>
      <c r="MWQ245" s="128"/>
      <c r="MWR245" s="128"/>
      <c r="MWS245" s="128"/>
      <c r="MWT245" s="128"/>
      <c r="MWU245" s="128"/>
      <c r="MWV245" s="128"/>
      <c r="MWW245" s="128"/>
      <c r="MWX245" s="128"/>
      <c r="MWY245" s="128"/>
      <c r="MWZ245" s="128"/>
      <c r="MXA245" s="128"/>
      <c r="MXB245" s="128"/>
      <c r="MXC245" s="128"/>
      <c r="MXD245" s="128"/>
      <c r="MXE245" s="128"/>
      <c r="MXF245" s="128"/>
      <c r="MXG245" s="128"/>
      <c r="MXH245" s="128"/>
      <c r="MXI245" s="128"/>
      <c r="MXJ245" s="128"/>
      <c r="MXK245" s="128"/>
      <c r="MXL245" s="128"/>
      <c r="MXM245" s="128"/>
      <c r="MXN245" s="128"/>
      <c r="MXO245" s="128"/>
      <c r="MXP245" s="128"/>
      <c r="MXQ245" s="128"/>
      <c r="MXR245" s="128"/>
      <c r="MXS245" s="128"/>
      <c r="MXT245" s="128"/>
      <c r="MXU245" s="128"/>
      <c r="MXV245" s="128"/>
      <c r="MXW245" s="128"/>
      <c r="MXX245" s="128"/>
      <c r="MXY245" s="128"/>
      <c r="MXZ245" s="128"/>
      <c r="MYA245" s="128"/>
      <c r="MYB245" s="128"/>
      <c r="MYC245" s="128"/>
      <c r="MYD245" s="128"/>
      <c r="MYE245" s="128"/>
      <c r="MYF245" s="128"/>
      <c r="MYG245" s="128"/>
      <c r="MYH245" s="128"/>
      <c r="MYI245" s="128"/>
      <c r="MYJ245" s="128"/>
      <c r="MYK245" s="128"/>
      <c r="MYL245" s="128"/>
      <c r="MYM245" s="128"/>
      <c r="MYN245" s="128"/>
      <c r="MYO245" s="128"/>
      <c r="MYP245" s="128"/>
      <c r="MYQ245" s="128"/>
      <c r="MYR245" s="128"/>
      <c r="MYS245" s="128"/>
      <c r="MYT245" s="128"/>
      <c r="MYU245" s="128"/>
      <c r="MYV245" s="128"/>
      <c r="MYW245" s="128"/>
      <c r="MYX245" s="128"/>
      <c r="MYY245" s="128"/>
      <c r="MYZ245" s="128"/>
      <c r="MZA245" s="128"/>
      <c r="MZB245" s="128"/>
      <c r="MZC245" s="128"/>
      <c r="MZD245" s="128"/>
      <c r="MZE245" s="128"/>
      <c r="MZF245" s="128"/>
      <c r="MZG245" s="128"/>
      <c r="MZH245" s="128"/>
      <c r="MZI245" s="128"/>
      <c r="MZJ245" s="128"/>
      <c r="MZK245" s="128"/>
      <c r="MZL245" s="128"/>
      <c r="MZM245" s="128"/>
      <c r="MZN245" s="128"/>
      <c r="MZO245" s="128"/>
      <c r="MZP245" s="128"/>
      <c r="MZQ245" s="128"/>
      <c r="MZR245" s="128"/>
      <c r="MZS245" s="128"/>
      <c r="MZT245" s="128"/>
      <c r="MZU245" s="128"/>
      <c r="MZV245" s="128"/>
      <c r="MZW245" s="128"/>
      <c r="MZX245" s="128"/>
      <c r="MZY245" s="128"/>
      <c r="MZZ245" s="128"/>
      <c r="NAA245" s="128"/>
      <c r="NAB245" s="128"/>
      <c r="NAC245" s="128"/>
      <c r="NAD245" s="128"/>
      <c r="NAE245" s="128"/>
      <c r="NAF245" s="128"/>
      <c r="NAG245" s="128"/>
      <c r="NAH245" s="128"/>
      <c r="NAI245" s="128"/>
      <c r="NAJ245" s="128"/>
      <c r="NAK245" s="128"/>
      <c r="NAL245" s="128"/>
      <c r="NAM245" s="128"/>
      <c r="NAN245" s="128"/>
      <c r="NAO245" s="128"/>
      <c r="NAP245" s="128"/>
      <c r="NAQ245" s="128"/>
      <c r="NAR245" s="128"/>
      <c r="NAS245" s="128"/>
      <c r="NAT245" s="128"/>
      <c r="NAU245" s="128"/>
      <c r="NAV245" s="128"/>
      <c r="NAW245" s="128"/>
      <c r="NAX245" s="128"/>
      <c r="NAY245" s="128"/>
      <c r="NAZ245" s="128"/>
      <c r="NBA245" s="128"/>
      <c r="NBB245" s="128"/>
      <c r="NBC245" s="128"/>
      <c r="NBD245" s="128"/>
      <c r="NBE245" s="128"/>
      <c r="NBF245" s="128"/>
      <c r="NBG245" s="128"/>
      <c r="NBH245" s="128"/>
      <c r="NBI245" s="128"/>
      <c r="NBJ245" s="128"/>
      <c r="NBK245" s="128"/>
      <c r="NBL245" s="128"/>
      <c r="NBM245" s="128"/>
      <c r="NBN245" s="128"/>
      <c r="NBO245" s="128"/>
      <c r="NBP245" s="128"/>
      <c r="NBQ245" s="128"/>
      <c r="NBR245" s="128"/>
      <c r="NBS245" s="128"/>
      <c r="NBT245" s="128"/>
      <c r="NBU245" s="128"/>
      <c r="NBV245" s="128"/>
      <c r="NBW245" s="128"/>
      <c r="NBX245" s="128"/>
      <c r="NBY245" s="128"/>
      <c r="NBZ245" s="128"/>
      <c r="NCA245" s="128"/>
      <c r="NCB245" s="128"/>
      <c r="NCC245" s="128"/>
      <c r="NCD245" s="128"/>
      <c r="NCE245" s="128"/>
      <c r="NCF245" s="128"/>
      <c r="NCG245" s="128"/>
      <c r="NCH245" s="128"/>
      <c r="NCI245" s="128"/>
      <c r="NCJ245" s="128"/>
      <c r="NCK245" s="128"/>
      <c r="NCL245" s="128"/>
      <c r="NCM245" s="128"/>
      <c r="NCN245" s="128"/>
      <c r="NCO245" s="128"/>
      <c r="NCP245" s="128"/>
      <c r="NCQ245" s="128"/>
      <c r="NCR245" s="128"/>
      <c r="NCS245" s="128"/>
      <c r="NCT245" s="128"/>
      <c r="NCU245" s="128"/>
      <c r="NCV245" s="128"/>
      <c r="NCW245" s="128"/>
      <c r="NCX245" s="128"/>
      <c r="NCY245" s="128"/>
      <c r="NCZ245" s="128"/>
      <c r="NDA245" s="128"/>
      <c r="NDB245" s="128"/>
      <c r="NDC245" s="128"/>
      <c r="NDD245" s="128"/>
      <c r="NDE245" s="128"/>
      <c r="NDF245" s="128"/>
      <c r="NDG245" s="128"/>
      <c r="NDH245" s="128"/>
      <c r="NDI245" s="128"/>
      <c r="NDJ245" s="128"/>
      <c r="NDK245" s="128"/>
      <c r="NDL245" s="128"/>
      <c r="NDM245" s="128"/>
      <c r="NDN245" s="128"/>
      <c r="NDO245" s="128"/>
      <c r="NDP245" s="128"/>
      <c r="NDQ245" s="128"/>
      <c r="NDR245" s="128"/>
      <c r="NDS245" s="128"/>
      <c r="NDT245" s="128"/>
      <c r="NDU245" s="128"/>
      <c r="NDV245" s="128"/>
      <c r="NDW245" s="128"/>
      <c r="NDX245" s="128"/>
      <c r="NDY245" s="128"/>
      <c r="NDZ245" s="128"/>
      <c r="NEA245" s="128"/>
      <c r="NEB245" s="128"/>
      <c r="NEC245" s="128"/>
      <c r="NED245" s="128"/>
      <c r="NEE245" s="128"/>
      <c r="NEF245" s="128"/>
      <c r="NEG245" s="128"/>
      <c r="NEH245" s="128"/>
      <c r="NEI245" s="128"/>
      <c r="NEJ245" s="128"/>
      <c r="NEK245" s="128"/>
      <c r="NEL245" s="128"/>
      <c r="NEM245" s="128"/>
      <c r="NEN245" s="128"/>
      <c r="NEO245" s="128"/>
      <c r="NEP245" s="128"/>
      <c r="NEQ245" s="128"/>
      <c r="NER245" s="128"/>
      <c r="NES245" s="128"/>
      <c r="NET245" s="128"/>
      <c r="NEU245" s="128"/>
      <c r="NEV245" s="128"/>
      <c r="NEW245" s="128"/>
      <c r="NEX245" s="128"/>
      <c r="NEY245" s="128"/>
      <c r="NEZ245" s="128"/>
      <c r="NFA245" s="128"/>
      <c r="NFB245" s="128"/>
      <c r="NFC245" s="128"/>
      <c r="NFD245" s="128"/>
      <c r="NFE245" s="128"/>
      <c r="NFF245" s="128"/>
      <c r="NFG245" s="128"/>
      <c r="NFH245" s="128"/>
      <c r="NFI245" s="128"/>
      <c r="NFJ245" s="128"/>
      <c r="NFK245" s="128"/>
      <c r="NFL245" s="128"/>
      <c r="NFM245" s="128"/>
      <c r="NFN245" s="128"/>
      <c r="NFO245" s="128"/>
      <c r="NFP245" s="128"/>
      <c r="NFQ245" s="128"/>
      <c r="NFR245" s="128"/>
      <c r="NFS245" s="128"/>
      <c r="NFT245" s="128"/>
      <c r="NFU245" s="128"/>
      <c r="NFV245" s="128"/>
      <c r="NFW245" s="128"/>
      <c r="NFX245" s="128"/>
      <c r="NFY245" s="128"/>
      <c r="NFZ245" s="128"/>
      <c r="NGA245" s="128"/>
      <c r="NGB245" s="128"/>
      <c r="NGC245" s="128"/>
      <c r="NGD245" s="128"/>
      <c r="NGE245" s="128"/>
      <c r="NGF245" s="128"/>
      <c r="NGG245" s="128"/>
      <c r="NGH245" s="128"/>
      <c r="NGI245" s="128"/>
      <c r="NGJ245" s="128"/>
      <c r="NGK245" s="128"/>
      <c r="NGL245" s="128"/>
      <c r="NGM245" s="128"/>
      <c r="NGN245" s="128"/>
      <c r="NGO245" s="128"/>
      <c r="NGP245" s="128"/>
      <c r="NGQ245" s="128"/>
      <c r="NGR245" s="128"/>
      <c r="NGS245" s="128"/>
      <c r="NGT245" s="128"/>
      <c r="NGU245" s="128"/>
      <c r="NGV245" s="128"/>
      <c r="NGW245" s="128"/>
      <c r="NGX245" s="128"/>
      <c r="NGY245" s="128"/>
      <c r="NGZ245" s="128"/>
      <c r="NHA245" s="128"/>
      <c r="NHB245" s="128"/>
      <c r="NHC245" s="128"/>
      <c r="NHD245" s="128"/>
      <c r="NHE245" s="128"/>
      <c r="NHF245" s="128"/>
      <c r="NHG245" s="128"/>
      <c r="NHH245" s="128"/>
      <c r="NHI245" s="128"/>
      <c r="NHJ245" s="128"/>
      <c r="NHK245" s="128"/>
      <c r="NHL245" s="128"/>
      <c r="NHM245" s="128"/>
      <c r="NHN245" s="128"/>
      <c r="NHO245" s="128"/>
      <c r="NHP245" s="128"/>
      <c r="NHQ245" s="128"/>
      <c r="NHR245" s="128"/>
      <c r="NHS245" s="128"/>
      <c r="NHT245" s="128"/>
      <c r="NHU245" s="128"/>
      <c r="NHV245" s="128"/>
      <c r="NHW245" s="128"/>
      <c r="NHX245" s="128"/>
      <c r="NHY245" s="128"/>
      <c r="NHZ245" s="128"/>
      <c r="NIA245" s="128"/>
      <c r="NIB245" s="128"/>
      <c r="NIC245" s="128"/>
      <c r="NID245" s="128"/>
      <c r="NIE245" s="128"/>
      <c r="NIF245" s="128"/>
      <c r="NIG245" s="128"/>
      <c r="NIH245" s="128"/>
      <c r="NII245" s="128"/>
      <c r="NIJ245" s="128"/>
      <c r="NIK245" s="128"/>
      <c r="NIL245" s="128"/>
      <c r="NIM245" s="128"/>
      <c r="NIN245" s="128"/>
      <c r="NIO245" s="128"/>
      <c r="NIP245" s="128"/>
      <c r="NIQ245" s="128"/>
      <c r="NIR245" s="128"/>
      <c r="NIS245" s="128"/>
      <c r="NIT245" s="128"/>
      <c r="NIU245" s="128"/>
      <c r="NIV245" s="128"/>
      <c r="NIW245" s="128"/>
      <c r="NIX245" s="128"/>
      <c r="NIY245" s="128"/>
      <c r="NIZ245" s="128"/>
      <c r="NJA245" s="128"/>
      <c r="NJB245" s="128"/>
      <c r="NJC245" s="128"/>
      <c r="NJD245" s="128"/>
      <c r="NJE245" s="128"/>
      <c r="NJF245" s="128"/>
      <c r="NJG245" s="128"/>
      <c r="NJH245" s="128"/>
      <c r="NJI245" s="128"/>
      <c r="NJJ245" s="128"/>
      <c r="NJK245" s="128"/>
      <c r="NJL245" s="128"/>
      <c r="NJM245" s="128"/>
      <c r="NJN245" s="128"/>
      <c r="NJO245" s="128"/>
      <c r="NJP245" s="128"/>
      <c r="NJQ245" s="128"/>
      <c r="NJR245" s="128"/>
      <c r="NJS245" s="128"/>
      <c r="NJT245" s="128"/>
      <c r="NJU245" s="128"/>
      <c r="NJV245" s="128"/>
      <c r="NJW245" s="128"/>
      <c r="NJX245" s="128"/>
      <c r="NJY245" s="128"/>
      <c r="NJZ245" s="128"/>
      <c r="NKA245" s="128"/>
      <c r="NKB245" s="128"/>
      <c r="NKC245" s="128"/>
      <c r="NKD245" s="128"/>
      <c r="NKE245" s="128"/>
      <c r="NKF245" s="128"/>
      <c r="NKG245" s="128"/>
      <c r="NKH245" s="128"/>
      <c r="NKI245" s="128"/>
      <c r="NKJ245" s="128"/>
      <c r="NKK245" s="128"/>
      <c r="NKL245" s="128"/>
      <c r="NKM245" s="128"/>
      <c r="NKN245" s="128"/>
      <c r="NKO245" s="128"/>
      <c r="NKP245" s="128"/>
      <c r="NKQ245" s="128"/>
      <c r="NKR245" s="128"/>
      <c r="NKS245" s="128"/>
      <c r="NKT245" s="128"/>
      <c r="NKU245" s="128"/>
      <c r="NKV245" s="128"/>
      <c r="NKW245" s="128"/>
      <c r="NKX245" s="128"/>
      <c r="NKY245" s="128"/>
      <c r="NKZ245" s="128"/>
      <c r="NLA245" s="128"/>
      <c r="NLB245" s="128"/>
      <c r="NLC245" s="128"/>
      <c r="NLD245" s="128"/>
      <c r="NLE245" s="128"/>
      <c r="NLF245" s="128"/>
      <c r="NLG245" s="128"/>
      <c r="NLH245" s="128"/>
      <c r="NLI245" s="128"/>
      <c r="NLJ245" s="128"/>
      <c r="NLK245" s="128"/>
      <c r="NLL245" s="128"/>
      <c r="NLM245" s="128"/>
      <c r="NLN245" s="128"/>
      <c r="NLO245" s="128"/>
      <c r="NLP245" s="128"/>
      <c r="NLQ245" s="128"/>
      <c r="NLR245" s="128"/>
      <c r="NLS245" s="128"/>
      <c r="NLT245" s="128"/>
      <c r="NLU245" s="128"/>
      <c r="NLV245" s="128"/>
      <c r="NLW245" s="128"/>
      <c r="NLX245" s="128"/>
      <c r="NLY245" s="128"/>
      <c r="NLZ245" s="128"/>
      <c r="NMA245" s="128"/>
      <c r="NMB245" s="128"/>
      <c r="NMC245" s="128"/>
      <c r="NMD245" s="128"/>
      <c r="NME245" s="128"/>
      <c r="NMF245" s="128"/>
      <c r="NMG245" s="128"/>
      <c r="NMH245" s="128"/>
      <c r="NMI245" s="128"/>
      <c r="NMJ245" s="128"/>
      <c r="NMK245" s="128"/>
      <c r="NML245" s="128"/>
      <c r="NMM245" s="128"/>
      <c r="NMN245" s="128"/>
      <c r="NMO245" s="128"/>
      <c r="NMP245" s="128"/>
      <c r="NMQ245" s="128"/>
      <c r="NMR245" s="128"/>
      <c r="NMS245" s="128"/>
      <c r="NMT245" s="128"/>
      <c r="NMU245" s="128"/>
      <c r="NMV245" s="128"/>
      <c r="NMW245" s="128"/>
      <c r="NMX245" s="128"/>
      <c r="NMY245" s="128"/>
      <c r="NMZ245" s="128"/>
      <c r="NNA245" s="128"/>
      <c r="NNB245" s="128"/>
      <c r="NNC245" s="128"/>
      <c r="NND245" s="128"/>
      <c r="NNE245" s="128"/>
      <c r="NNF245" s="128"/>
      <c r="NNG245" s="128"/>
      <c r="NNH245" s="128"/>
      <c r="NNI245" s="128"/>
      <c r="NNJ245" s="128"/>
      <c r="NNK245" s="128"/>
      <c r="NNL245" s="128"/>
      <c r="NNM245" s="128"/>
      <c r="NNN245" s="128"/>
      <c r="NNO245" s="128"/>
      <c r="NNP245" s="128"/>
      <c r="NNQ245" s="128"/>
      <c r="NNR245" s="128"/>
      <c r="NNS245" s="128"/>
      <c r="NNT245" s="128"/>
      <c r="NNU245" s="128"/>
      <c r="NNV245" s="128"/>
      <c r="NNW245" s="128"/>
      <c r="NNX245" s="128"/>
      <c r="NNY245" s="128"/>
      <c r="NNZ245" s="128"/>
      <c r="NOA245" s="128"/>
      <c r="NOB245" s="128"/>
      <c r="NOC245" s="128"/>
      <c r="NOD245" s="128"/>
      <c r="NOE245" s="128"/>
      <c r="NOF245" s="128"/>
      <c r="NOG245" s="128"/>
      <c r="NOH245" s="128"/>
      <c r="NOI245" s="128"/>
      <c r="NOJ245" s="128"/>
      <c r="NOK245" s="128"/>
      <c r="NOL245" s="128"/>
      <c r="NOM245" s="128"/>
      <c r="NON245" s="128"/>
      <c r="NOO245" s="128"/>
      <c r="NOP245" s="128"/>
      <c r="NOQ245" s="128"/>
      <c r="NOR245" s="128"/>
      <c r="NOS245" s="128"/>
      <c r="NOT245" s="128"/>
      <c r="NOU245" s="128"/>
      <c r="NOV245" s="128"/>
      <c r="NOW245" s="128"/>
      <c r="NOX245" s="128"/>
      <c r="NOY245" s="128"/>
      <c r="NOZ245" s="128"/>
      <c r="NPA245" s="128"/>
      <c r="NPB245" s="128"/>
      <c r="NPC245" s="128"/>
      <c r="NPD245" s="128"/>
      <c r="NPE245" s="128"/>
      <c r="NPF245" s="128"/>
      <c r="NPG245" s="128"/>
      <c r="NPH245" s="128"/>
      <c r="NPI245" s="128"/>
      <c r="NPJ245" s="128"/>
      <c r="NPK245" s="128"/>
      <c r="NPL245" s="128"/>
      <c r="NPM245" s="128"/>
      <c r="NPN245" s="128"/>
      <c r="NPO245" s="128"/>
      <c r="NPP245" s="128"/>
      <c r="NPQ245" s="128"/>
      <c r="NPR245" s="128"/>
      <c r="NPS245" s="128"/>
      <c r="NPT245" s="128"/>
      <c r="NPU245" s="128"/>
      <c r="NPV245" s="128"/>
      <c r="NPW245" s="128"/>
      <c r="NPX245" s="128"/>
      <c r="NPY245" s="128"/>
      <c r="NPZ245" s="128"/>
      <c r="NQA245" s="128"/>
      <c r="NQB245" s="128"/>
      <c r="NQC245" s="128"/>
      <c r="NQD245" s="128"/>
      <c r="NQE245" s="128"/>
      <c r="NQF245" s="128"/>
      <c r="NQG245" s="128"/>
      <c r="NQH245" s="128"/>
      <c r="NQI245" s="128"/>
      <c r="NQJ245" s="128"/>
      <c r="NQK245" s="128"/>
      <c r="NQL245" s="128"/>
      <c r="NQM245" s="128"/>
      <c r="NQN245" s="128"/>
      <c r="NQO245" s="128"/>
      <c r="NQP245" s="128"/>
      <c r="NQQ245" s="128"/>
      <c r="NQR245" s="128"/>
      <c r="NQS245" s="128"/>
      <c r="NQT245" s="128"/>
      <c r="NQU245" s="128"/>
      <c r="NQV245" s="128"/>
      <c r="NQW245" s="128"/>
      <c r="NQX245" s="128"/>
      <c r="NQY245" s="128"/>
      <c r="NQZ245" s="128"/>
      <c r="NRA245" s="128"/>
      <c r="NRB245" s="128"/>
      <c r="NRC245" s="128"/>
      <c r="NRD245" s="128"/>
      <c r="NRE245" s="128"/>
      <c r="NRF245" s="128"/>
      <c r="NRG245" s="128"/>
      <c r="NRH245" s="128"/>
      <c r="NRI245" s="128"/>
      <c r="NRJ245" s="128"/>
      <c r="NRK245" s="128"/>
      <c r="NRL245" s="128"/>
      <c r="NRM245" s="128"/>
      <c r="NRN245" s="128"/>
      <c r="NRO245" s="128"/>
      <c r="NRP245" s="128"/>
      <c r="NRQ245" s="128"/>
      <c r="NRR245" s="128"/>
      <c r="NRS245" s="128"/>
      <c r="NRT245" s="128"/>
      <c r="NRU245" s="128"/>
      <c r="NRV245" s="128"/>
      <c r="NRW245" s="128"/>
      <c r="NRX245" s="128"/>
      <c r="NRY245" s="128"/>
      <c r="NRZ245" s="128"/>
      <c r="NSA245" s="128"/>
      <c r="NSB245" s="128"/>
      <c r="NSC245" s="128"/>
      <c r="NSD245" s="128"/>
      <c r="NSE245" s="128"/>
      <c r="NSF245" s="128"/>
      <c r="NSG245" s="128"/>
      <c r="NSH245" s="128"/>
      <c r="NSI245" s="128"/>
      <c r="NSJ245" s="128"/>
      <c r="NSK245" s="128"/>
      <c r="NSL245" s="128"/>
      <c r="NSM245" s="128"/>
      <c r="NSN245" s="128"/>
      <c r="NSO245" s="128"/>
      <c r="NSP245" s="128"/>
      <c r="NSQ245" s="128"/>
      <c r="NSR245" s="128"/>
      <c r="NSS245" s="128"/>
      <c r="NST245" s="128"/>
      <c r="NSU245" s="128"/>
      <c r="NSV245" s="128"/>
      <c r="NSW245" s="128"/>
      <c r="NSX245" s="128"/>
      <c r="NSY245" s="128"/>
      <c r="NSZ245" s="128"/>
      <c r="NTA245" s="128"/>
      <c r="NTB245" s="128"/>
      <c r="NTC245" s="128"/>
      <c r="NTD245" s="128"/>
      <c r="NTE245" s="128"/>
      <c r="NTF245" s="128"/>
      <c r="NTG245" s="128"/>
      <c r="NTH245" s="128"/>
      <c r="NTI245" s="128"/>
      <c r="NTJ245" s="128"/>
      <c r="NTK245" s="128"/>
      <c r="NTL245" s="128"/>
      <c r="NTM245" s="128"/>
      <c r="NTN245" s="128"/>
      <c r="NTO245" s="128"/>
      <c r="NTP245" s="128"/>
      <c r="NTQ245" s="128"/>
      <c r="NTR245" s="128"/>
      <c r="NTS245" s="128"/>
      <c r="NTT245" s="128"/>
      <c r="NTU245" s="128"/>
      <c r="NTV245" s="128"/>
      <c r="NTW245" s="128"/>
      <c r="NTX245" s="128"/>
      <c r="NTY245" s="128"/>
      <c r="NTZ245" s="128"/>
      <c r="NUA245" s="128"/>
      <c r="NUB245" s="128"/>
      <c r="NUC245" s="128"/>
      <c r="NUD245" s="128"/>
      <c r="NUE245" s="128"/>
      <c r="NUF245" s="128"/>
      <c r="NUG245" s="128"/>
      <c r="NUH245" s="128"/>
      <c r="NUI245" s="128"/>
      <c r="NUJ245" s="128"/>
      <c r="NUK245" s="128"/>
      <c r="NUL245" s="128"/>
      <c r="NUM245" s="128"/>
      <c r="NUN245" s="128"/>
      <c r="NUO245" s="128"/>
      <c r="NUP245" s="128"/>
      <c r="NUQ245" s="128"/>
      <c r="NUR245" s="128"/>
      <c r="NUS245" s="128"/>
      <c r="NUT245" s="128"/>
      <c r="NUU245" s="128"/>
      <c r="NUV245" s="128"/>
      <c r="NUW245" s="128"/>
      <c r="NUX245" s="128"/>
      <c r="NUY245" s="128"/>
      <c r="NUZ245" s="128"/>
      <c r="NVA245" s="128"/>
      <c r="NVB245" s="128"/>
      <c r="NVC245" s="128"/>
      <c r="NVD245" s="128"/>
      <c r="NVE245" s="128"/>
      <c r="NVF245" s="128"/>
      <c r="NVG245" s="128"/>
      <c r="NVH245" s="128"/>
      <c r="NVI245" s="128"/>
      <c r="NVJ245" s="128"/>
      <c r="NVK245" s="128"/>
      <c r="NVL245" s="128"/>
      <c r="NVM245" s="128"/>
      <c r="NVN245" s="128"/>
      <c r="NVO245" s="128"/>
      <c r="NVP245" s="128"/>
      <c r="NVQ245" s="128"/>
      <c r="NVR245" s="128"/>
      <c r="NVS245" s="128"/>
      <c r="NVT245" s="128"/>
      <c r="NVU245" s="128"/>
      <c r="NVV245" s="128"/>
      <c r="NVW245" s="128"/>
      <c r="NVX245" s="128"/>
      <c r="NVY245" s="128"/>
      <c r="NVZ245" s="128"/>
      <c r="NWA245" s="128"/>
      <c r="NWB245" s="128"/>
      <c r="NWC245" s="128"/>
      <c r="NWD245" s="128"/>
      <c r="NWE245" s="128"/>
      <c r="NWF245" s="128"/>
      <c r="NWG245" s="128"/>
      <c r="NWH245" s="128"/>
      <c r="NWI245" s="128"/>
      <c r="NWJ245" s="128"/>
      <c r="NWK245" s="128"/>
      <c r="NWL245" s="128"/>
      <c r="NWM245" s="128"/>
      <c r="NWN245" s="128"/>
      <c r="NWO245" s="128"/>
      <c r="NWP245" s="128"/>
      <c r="NWQ245" s="128"/>
      <c r="NWR245" s="128"/>
      <c r="NWS245" s="128"/>
      <c r="NWT245" s="128"/>
      <c r="NWU245" s="128"/>
      <c r="NWV245" s="128"/>
      <c r="NWW245" s="128"/>
      <c r="NWX245" s="128"/>
      <c r="NWY245" s="128"/>
      <c r="NWZ245" s="128"/>
      <c r="NXA245" s="128"/>
      <c r="NXB245" s="128"/>
      <c r="NXC245" s="128"/>
      <c r="NXD245" s="128"/>
      <c r="NXE245" s="128"/>
      <c r="NXF245" s="128"/>
      <c r="NXG245" s="128"/>
      <c r="NXH245" s="128"/>
      <c r="NXI245" s="128"/>
      <c r="NXJ245" s="128"/>
      <c r="NXK245" s="128"/>
      <c r="NXL245" s="128"/>
      <c r="NXM245" s="128"/>
      <c r="NXN245" s="128"/>
      <c r="NXO245" s="128"/>
      <c r="NXP245" s="128"/>
      <c r="NXQ245" s="128"/>
      <c r="NXR245" s="128"/>
      <c r="NXS245" s="128"/>
      <c r="NXT245" s="128"/>
      <c r="NXU245" s="128"/>
      <c r="NXV245" s="128"/>
      <c r="NXW245" s="128"/>
      <c r="NXX245" s="128"/>
      <c r="NXY245" s="128"/>
      <c r="NXZ245" s="128"/>
      <c r="NYA245" s="128"/>
      <c r="NYB245" s="128"/>
      <c r="NYC245" s="128"/>
      <c r="NYD245" s="128"/>
      <c r="NYE245" s="128"/>
      <c r="NYF245" s="128"/>
      <c r="NYG245" s="128"/>
      <c r="NYH245" s="128"/>
      <c r="NYI245" s="128"/>
      <c r="NYJ245" s="128"/>
      <c r="NYK245" s="128"/>
      <c r="NYL245" s="128"/>
      <c r="NYM245" s="128"/>
      <c r="NYN245" s="128"/>
      <c r="NYO245" s="128"/>
      <c r="NYP245" s="128"/>
      <c r="NYQ245" s="128"/>
      <c r="NYR245" s="128"/>
      <c r="NYS245" s="128"/>
      <c r="NYT245" s="128"/>
      <c r="NYU245" s="128"/>
      <c r="NYV245" s="128"/>
      <c r="NYW245" s="128"/>
      <c r="NYX245" s="128"/>
      <c r="NYY245" s="128"/>
      <c r="NYZ245" s="128"/>
      <c r="NZA245" s="128"/>
      <c r="NZB245" s="128"/>
      <c r="NZC245" s="128"/>
      <c r="NZD245" s="128"/>
      <c r="NZE245" s="128"/>
      <c r="NZF245" s="128"/>
      <c r="NZG245" s="128"/>
      <c r="NZH245" s="128"/>
      <c r="NZI245" s="128"/>
      <c r="NZJ245" s="128"/>
      <c r="NZK245" s="128"/>
      <c r="NZL245" s="128"/>
      <c r="NZM245" s="128"/>
      <c r="NZN245" s="128"/>
      <c r="NZO245" s="128"/>
      <c r="NZP245" s="128"/>
      <c r="NZQ245" s="128"/>
      <c r="NZR245" s="128"/>
      <c r="NZS245" s="128"/>
      <c r="NZT245" s="128"/>
      <c r="NZU245" s="128"/>
      <c r="NZV245" s="128"/>
      <c r="NZW245" s="128"/>
      <c r="NZX245" s="128"/>
      <c r="NZY245" s="128"/>
      <c r="NZZ245" s="128"/>
      <c r="OAA245" s="128"/>
      <c r="OAB245" s="128"/>
      <c r="OAC245" s="128"/>
      <c r="OAD245" s="128"/>
      <c r="OAE245" s="128"/>
      <c r="OAF245" s="128"/>
      <c r="OAG245" s="128"/>
      <c r="OAH245" s="128"/>
      <c r="OAI245" s="128"/>
      <c r="OAJ245" s="128"/>
      <c r="OAK245" s="128"/>
      <c r="OAL245" s="128"/>
      <c r="OAM245" s="128"/>
      <c r="OAN245" s="128"/>
      <c r="OAO245" s="128"/>
      <c r="OAP245" s="128"/>
      <c r="OAQ245" s="128"/>
      <c r="OAR245" s="128"/>
      <c r="OAS245" s="128"/>
      <c r="OAT245" s="128"/>
      <c r="OAU245" s="128"/>
      <c r="OAV245" s="128"/>
      <c r="OAW245" s="128"/>
      <c r="OAX245" s="128"/>
      <c r="OAY245" s="128"/>
      <c r="OAZ245" s="128"/>
      <c r="OBA245" s="128"/>
      <c r="OBB245" s="128"/>
      <c r="OBC245" s="128"/>
      <c r="OBD245" s="128"/>
      <c r="OBE245" s="128"/>
      <c r="OBF245" s="128"/>
      <c r="OBG245" s="128"/>
      <c r="OBH245" s="128"/>
      <c r="OBI245" s="128"/>
      <c r="OBJ245" s="128"/>
      <c r="OBK245" s="128"/>
      <c r="OBL245" s="128"/>
      <c r="OBM245" s="128"/>
      <c r="OBN245" s="128"/>
      <c r="OBO245" s="128"/>
      <c r="OBP245" s="128"/>
      <c r="OBQ245" s="128"/>
      <c r="OBR245" s="128"/>
      <c r="OBS245" s="128"/>
      <c r="OBT245" s="128"/>
      <c r="OBU245" s="128"/>
      <c r="OBV245" s="128"/>
      <c r="OBW245" s="128"/>
      <c r="OBX245" s="128"/>
      <c r="OBY245" s="128"/>
      <c r="OBZ245" s="128"/>
      <c r="OCA245" s="128"/>
      <c r="OCB245" s="128"/>
      <c r="OCC245" s="128"/>
      <c r="OCD245" s="128"/>
      <c r="OCE245" s="128"/>
      <c r="OCF245" s="128"/>
      <c r="OCG245" s="128"/>
      <c r="OCH245" s="128"/>
      <c r="OCI245" s="128"/>
      <c r="OCJ245" s="128"/>
      <c r="OCK245" s="128"/>
      <c r="OCL245" s="128"/>
      <c r="OCM245" s="128"/>
      <c r="OCN245" s="128"/>
      <c r="OCO245" s="128"/>
      <c r="OCP245" s="128"/>
      <c r="OCQ245" s="128"/>
      <c r="OCR245" s="128"/>
      <c r="OCS245" s="128"/>
      <c r="OCT245" s="128"/>
      <c r="OCU245" s="128"/>
      <c r="OCV245" s="128"/>
      <c r="OCW245" s="128"/>
      <c r="OCX245" s="128"/>
      <c r="OCY245" s="128"/>
      <c r="OCZ245" s="128"/>
      <c r="ODA245" s="128"/>
      <c r="ODB245" s="128"/>
      <c r="ODC245" s="128"/>
      <c r="ODD245" s="128"/>
      <c r="ODE245" s="128"/>
      <c r="ODF245" s="128"/>
      <c r="ODG245" s="128"/>
      <c r="ODH245" s="128"/>
      <c r="ODI245" s="128"/>
      <c r="ODJ245" s="128"/>
      <c r="ODK245" s="128"/>
      <c r="ODL245" s="128"/>
      <c r="ODM245" s="128"/>
      <c r="ODN245" s="128"/>
      <c r="ODO245" s="128"/>
      <c r="ODP245" s="128"/>
      <c r="ODQ245" s="128"/>
      <c r="ODR245" s="128"/>
      <c r="ODS245" s="128"/>
      <c r="ODT245" s="128"/>
      <c r="ODU245" s="128"/>
      <c r="ODV245" s="128"/>
      <c r="ODW245" s="128"/>
      <c r="ODX245" s="128"/>
      <c r="ODY245" s="128"/>
      <c r="ODZ245" s="128"/>
      <c r="OEA245" s="128"/>
      <c r="OEB245" s="128"/>
      <c r="OEC245" s="128"/>
      <c r="OED245" s="128"/>
      <c r="OEE245" s="128"/>
      <c r="OEF245" s="128"/>
      <c r="OEG245" s="128"/>
      <c r="OEH245" s="128"/>
      <c r="OEI245" s="128"/>
      <c r="OEJ245" s="128"/>
      <c r="OEK245" s="128"/>
      <c r="OEL245" s="128"/>
      <c r="OEM245" s="128"/>
      <c r="OEN245" s="128"/>
      <c r="OEO245" s="128"/>
      <c r="OEP245" s="128"/>
      <c r="OEQ245" s="128"/>
      <c r="OER245" s="128"/>
      <c r="OES245" s="128"/>
      <c r="OET245" s="128"/>
      <c r="OEU245" s="128"/>
      <c r="OEV245" s="128"/>
      <c r="OEW245" s="128"/>
      <c r="OEX245" s="128"/>
      <c r="OEY245" s="128"/>
      <c r="OEZ245" s="128"/>
      <c r="OFA245" s="128"/>
      <c r="OFB245" s="128"/>
      <c r="OFC245" s="128"/>
      <c r="OFD245" s="128"/>
      <c r="OFE245" s="128"/>
      <c r="OFF245" s="128"/>
      <c r="OFG245" s="128"/>
      <c r="OFH245" s="128"/>
      <c r="OFI245" s="128"/>
      <c r="OFJ245" s="128"/>
      <c r="OFK245" s="128"/>
      <c r="OFL245" s="128"/>
      <c r="OFM245" s="128"/>
      <c r="OFN245" s="128"/>
      <c r="OFO245" s="128"/>
      <c r="OFP245" s="128"/>
      <c r="OFQ245" s="128"/>
      <c r="OFR245" s="128"/>
      <c r="OFS245" s="128"/>
      <c r="OFT245" s="128"/>
      <c r="OFU245" s="128"/>
      <c r="OFV245" s="128"/>
      <c r="OFW245" s="128"/>
      <c r="OFX245" s="128"/>
      <c r="OFY245" s="128"/>
      <c r="OFZ245" s="128"/>
      <c r="OGA245" s="128"/>
      <c r="OGB245" s="128"/>
      <c r="OGC245" s="128"/>
      <c r="OGD245" s="128"/>
      <c r="OGE245" s="128"/>
      <c r="OGF245" s="128"/>
      <c r="OGG245" s="128"/>
      <c r="OGH245" s="128"/>
      <c r="OGI245" s="128"/>
      <c r="OGJ245" s="128"/>
      <c r="OGK245" s="128"/>
      <c r="OGL245" s="128"/>
      <c r="OGM245" s="128"/>
      <c r="OGN245" s="128"/>
      <c r="OGO245" s="128"/>
      <c r="OGP245" s="128"/>
      <c r="OGQ245" s="128"/>
      <c r="OGR245" s="128"/>
      <c r="OGS245" s="128"/>
      <c r="OGT245" s="128"/>
      <c r="OGU245" s="128"/>
      <c r="OGV245" s="128"/>
      <c r="OGW245" s="128"/>
      <c r="OGX245" s="128"/>
      <c r="OGY245" s="128"/>
      <c r="OGZ245" s="128"/>
      <c r="OHA245" s="128"/>
      <c r="OHB245" s="128"/>
      <c r="OHC245" s="128"/>
      <c r="OHD245" s="128"/>
      <c r="OHE245" s="128"/>
      <c r="OHF245" s="128"/>
      <c r="OHG245" s="128"/>
      <c r="OHH245" s="128"/>
      <c r="OHI245" s="128"/>
      <c r="OHJ245" s="128"/>
      <c r="OHK245" s="128"/>
      <c r="OHL245" s="128"/>
      <c r="OHM245" s="128"/>
      <c r="OHN245" s="128"/>
      <c r="OHO245" s="128"/>
      <c r="OHP245" s="128"/>
      <c r="OHQ245" s="128"/>
      <c r="OHR245" s="128"/>
      <c r="OHS245" s="128"/>
      <c r="OHT245" s="128"/>
      <c r="OHU245" s="128"/>
      <c r="OHV245" s="128"/>
      <c r="OHW245" s="128"/>
      <c r="OHX245" s="128"/>
      <c r="OHY245" s="128"/>
      <c r="OHZ245" s="128"/>
      <c r="OIA245" s="128"/>
      <c r="OIB245" s="128"/>
      <c r="OIC245" s="128"/>
      <c r="OID245" s="128"/>
      <c r="OIE245" s="128"/>
      <c r="OIF245" s="128"/>
      <c r="OIG245" s="128"/>
      <c r="OIH245" s="128"/>
      <c r="OII245" s="128"/>
      <c r="OIJ245" s="128"/>
      <c r="OIK245" s="128"/>
      <c r="OIL245" s="128"/>
      <c r="OIM245" s="128"/>
      <c r="OIN245" s="128"/>
      <c r="OIO245" s="128"/>
      <c r="OIP245" s="128"/>
      <c r="OIQ245" s="128"/>
      <c r="OIR245" s="128"/>
      <c r="OIS245" s="128"/>
      <c r="OIT245" s="128"/>
      <c r="OIU245" s="128"/>
      <c r="OIV245" s="128"/>
      <c r="OIW245" s="128"/>
      <c r="OIX245" s="128"/>
      <c r="OIY245" s="128"/>
      <c r="OIZ245" s="128"/>
      <c r="OJA245" s="128"/>
      <c r="OJB245" s="128"/>
      <c r="OJC245" s="128"/>
      <c r="OJD245" s="128"/>
      <c r="OJE245" s="128"/>
      <c r="OJF245" s="128"/>
      <c r="OJG245" s="128"/>
      <c r="OJH245" s="128"/>
      <c r="OJI245" s="128"/>
      <c r="OJJ245" s="128"/>
      <c r="OJK245" s="128"/>
      <c r="OJL245" s="128"/>
      <c r="OJM245" s="128"/>
      <c r="OJN245" s="128"/>
      <c r="OJO245" s="128"/>
      <c r="OJP245" s="128"/>
      <c r="OJQ245" s="128"/>
      <c r="OJR245" s="128"/>
      <c r="OJS245" s="128"/>
      <c r="OJT245" s="128"/>
      <c r="OJU245" s="128"/>
      <c r="OJV245" s="128"/>
      <c r="OJW245" s="128"/>
      <c r="OJX245" s="128"/>
      <c r="OJY245" s="128"/>
      <c r="OJZ245" s="128"/>
      <c r="OKA245" s="128"/>
      <c r="OKB245" s="128"/>
      <c r="OKC245" s="128"/>
      <c r="OKD245" s="128"/>
      <c r="OKE245" s="128"/>
      <c r="OKF245" s="128"/>
      <c r="OKG245" s="128"/>
      <c r="OKH245" s="128"/>
      <c r="OKI245" s="128"/>
      <c r="OKJ245" s="128"/>
      <c r="OKK245" s="128"/>
      <c r="OKL245" s="128"/>
      <c r="OKM245" s="128"/>
      <c r="OKN245" s="128"/>
      <c r="OKO245" s="128"/>
      <c r="OKP245" s="128"/>
      <c r="OKQ245" s="128"/>
      <c r="OKR245" s="128"/>
      <c r="OKS245" s="128"/>
      <c r="OKT245" s="128"/>
      <c r="OKU245" s="128"/>
      <c r="OKV245" s="128"/>
      <c r="OKW245" s="128"/>
      <c r="OKX245" s="128"/>
      <c r="OKY245" s="128"/>
      <c r="OKZ245" s="128"/>
      <c r="OLA245" s="128"/>
      <c r="OLB245" s="128"/>
      <c r="OLC245" s="128"/>
      <c r="OLD245" s="128"/>
      <c r="OLE245" s="128"/>
      <c r="OLF245" s="128"/>
      <c r="OLG245" s="128"/>
      <c r="OLH245" s="128"/>
      <c r="OLI245" s="128"/>
      <c r="OLJ245" s="128"/>
      <c r="OLK245" s="128"/>
      <c r="OLL245" s="128"/>
      <c r="OLM245" s="128"/>
      <c r="OLN245" s="128"/>
      <c r="OLO245" s="128"/>
      <c r="OLP245" s="128"/>
      <c r="OLQ245" s="128"/>
      <c r="OLR245" s="128"/>
      <c r="OLS245" s="128"/>
      <c r="OLT245" s="128"/>
      <c r="OLU245" s="128"/>
      <c r="OLV245" s="128"/>
      <c r="OLW245" s="128"/>
      <c r="OLX245" s="128"/>
      <c r="OLY245" s="128"/>
      <c r="OLZ245" s="128"/>
      <c r="OMA245" s="128"/>
      <c r="OMB245" s="128"/>
      <c r="OMC245" s="128"/>
      <c r="OMD245" s="128"/>
      <c r="OME245" s="128"/>
      <c r="OMF245" s="128"/>
      <c r="OMG245" s="128"/>
      <c r="OMH245" s="128"/>
      <c r="OMI245" s="128"/>
      <c r="OMJ245" s="128"/>
      <c r="OMK245" s="128"/>
      <c r="OML245" s="128"/>
      <c r="OMM245" s="128"/>
      <c r="OMN245" s="128"/>
      <c r="OMO245" s="128"/>
      <c r="OMP245" s="128"/>
      <c r="OMQ245" s="128"/>
      <c r="OMR245" s="128"/>
      <c r="OMS245" s="128"/>
      <c r="OMT245" s="128"/>
      <c r="OMU245" s="128"/>
      <c r="OMV245" s="128"/>
      <c r="OMW245" s="128"/>
      <c r="OMX245" s="128"/>
      <c r="OMY245" s="128"/>
      <c r="OMZ245" s="128"/>
      <c r="ONA245" s="128"/>
      <c r="ONB245" s="128"/>
      <c r="ONC245" s="128"/>
      <c r="OND245" s="128"/>
      <c r="ONE245" s="128"/>
      <c r="ONF245" s="128"/>
      <c r="ONG245" s="128"/>
      <c r="ONH245" s="128"/>
      <c r="ONI245" s="128"/>
      <c r="ONJ245" s="128"/>
      <c r="ONK245" s="128"/>
      <c r="ONL245" s="128"/>
      <c r="ONM245" s="128"/>
      <c r="ONN245" s="128"/>
      <c r="ONO245" s="128"/>
      <c r="ONP245" s="128"/>
      <c r="ONQ245" s="128"/>
      <c r="ONR245" s="128"/>
      <c r="ONS245" s="128"/>
      <c r="ONT245" s="128"/>
      <c r="ONU245" s="128"/>
      <c r="ONV245" s="128"/>
      <c r="ONW245" s="128"/>
      <c r="ONX245" s="128"/>
      <c r="ONY245" s="128"/>
      <c r="ONZ245" s="128"/>
      <c r="OOA245" s="128"/>
      <c r="OOB245" s="128"/>
      <c r="OOC245" s="128"/>
      <c r="OOD245" s="128"/>
      <c r="OOE245" s="128"/>
      <c r="OOF245" s="128"/>
      <c r="OOG245" s="128"/>
      <c r="OOH245" s="128"/>
      <c r="OOI245" s="128"/>
      <c r="OOJ245" s="128"/>
      <c r="OOK245" s="128"/>
      <c r="OOL245" s="128"/>
      <c r="OOM245" s="128"/>
      <c r="OON245" s="128"/>
      <c r="OOO245" s="128"/>
      <c r="OOP245" s="128"/>
      <c r="OOQ245" s="128"/>
      <c r="OOR245" s="128"/>
      <c r="OOS245" s="128"/>
      <c r="OOT245" s="128"/>
      <c r="OOU245" s="128"/>
      <c r="OOV245" s="128"/>
      <c r="OOW245" s="128"/>
      <c r="OOX245" s="128"/>
      <c r="OOY245" s="128"/>
      <c r="OOZ245" s="128"/>
      <c r="OPA245" s="128"/>
      <c r="OPB245" s="128"/>
      <c r="OPC245" s="128"/>
      <c r="OPD245" s="128"/>
      <c r="OPE245" s="128"/>
      <c r="OPF245" s="128"/>
      <c r="OPG245" s="128"/>
      <c r="OPH245" s="128"/>
      <c r="OPI245" s="128"/>
      <c r="OPJ245" s="128"/>
      <c r="OPK245" s="128"/>
      <c r="OPL245" s="128"/>
      <c r="OPM245" s="128"/>
      <c r="OPN245" s="128"/>
      <c r="OPO245" s="128"/>
      <c r="OPP245" s="128"/>
      <c r="OPQ245" s="128"/>
      <c r="OPR245" s="128"/>
      <c r="OPS245" s="128"/>
      <c r="OPT245" s="128"/>
      <c r="OPU245" s="128"/>
      <c r="OPV245" s="128"/>
      <c r="OPW245" s="128"/>
      <c r="OPX245" s="128"/>
      <c r="OPY245" s="128"/>
      <c r="OPZ245" s="128"/>
      <c r="OQA245" s="128"/>
      <c r="OQB245" s="128"/>
      <c r="OQC245" s="128"/>
      <c r="OQD245" s="128"/>
      <c r="OQE245" s="128"/>
      <c r="OQF245" s="128"/>
      <c r="OQG245" s="128"/>
      <c r="OQH245" s="128"/>
      <c r="OQI245" s="128"/>
      <c r="OQJ245" s="128"/>
      <c r="OQK245" s="128"/>
      <c r="OQL245" s="128"/>
      <c r="OQM245" s="128"/>
      <c r="OQN245" s="128"/>
      <c r="OQO245" s="128"/>
      <c r="OQP245" s="128"/>
      <c r="OQQ245" s="128"/>
      <c r="OQR245" s="128"/>
      <c r="OQS245" s="128"/>
      <c r="OQT245" s="128"/>
      <c r="OQU245" s="128"/>
      <c r="OQV245" s="128"/>
      <c r="OQW245" s="128"/>
      <c r="OQX245" s="128"/>
      <c r="OQY245" s="128"/>
      <c r="OQZ245" s="128"/>
      <c r="ORA245" s="128"/>
      <c r="ORB245" s="128"/>
      <c r="ORC245" s="128"/>
      <c r="ORD245" s="128"/>
      <c r="ORE245" s="128"/>
      <c r="ORF245" s="128"/>
      <c r="ORG245" s="128"/>
      <c r="ORH245" s="128"/>
      <c r="ORI245" s="128"/>
      <c r="ORJ245" s="128"/>
      <c r="ORK245" s="128"/>
      <c r="ORL245" s="128"/>
      <c r="ORM245" s="128"/>
      <c r="ORN245" s="128"/>
      <c r="ORO245" s="128"/>
      <c r="ORP245" s="128"/>
      <c r="ORQ245" s="128"/>
      <c r="ORR245" s="128"/>
      <c r="ORS245" s="128"/>
      <c r="ORT245" s="128"/>
      <c r="ORU245" s="128"/>
      <c r="ORV245" s="128"/>
      <c r="ORW245" s="128"/>
      <c r="ORX245" s="128"/>
      <c r="ORY245" s="128"/>
      <c r="ORZ245" s="128"/>
      <c r="OSA245" s="128"/>
      <c r="OSB245" s="128"/>
      <c r="OSC245" s="128"/>
      <c r="OSD245" s="128"/>
      <c r="OSE245" s="128"/>
      <c r="OSF245" s="128"/>
      <c r="OSG245" s="128"/>
      <c r="OSH245" s="128"/>
      <c r="OSI245" s="128"/>
      <c r="OSJ245" s="128"/>
      <c r="OSK245" s="128"/>
      <c r="OSL245" s="128"/>
      <c r="OSM245" s="128"/>
      <c r="OSN245" s="128"/>
      <c r="OSO245" s="128"/>
      <c r="OSP245" s="128"/>
      <c r="OSQ245" s="128"/>
      <c r="OSR245" s="128"/>
      <c r="OSS245" s="128"/>
      <c r="OST245" s="128"/>
      <c r="OSU245" s="128"/>
      <c r="OSV245" s="128"/>
      <c r="OSW245" s="128"/>
      <c r="OSX245" s="128"/>
      <c r="OSY245" s="128"/>
      <c r="OSZ245" s="128"/>
      <c r="OTA245" s="128"/>
      <c r="OTB245" s="128"/>
      <c r="OTC245" s="128"/>
      <c r="OTD245" s="128"/>
      <c r="OTE245" s="128"/>
      <c r="OTF245" s="128"/>
      <c r="OTG245" s="128"/>
      <c r="OTH245" s="128"/>
      <c r="OTI245" s="128"/>
      <c r="OTJ245" s="128"/>
      <c r="OTK245" s="128"/>
      <c r="OTL245" s="128"/>
      <c r="OTM245" s="128"/>
      <c r="OTN245" s="128"/>
      <c r="OTO245" s="128"/>
      <c r="OTP245" s="128"/>
      <c r="OTQ245" s="128"/>
      <c r="OTR245" s="128"/>
      <c r="OTS245" s="128"/>
      <c r="OTT245" s="128"/>
      <c r="OTU245" s="128"/>
      <c r="OTV245" s="128"/>
      <c r="OTW245" s="128"/>
      <c r="OTX245" s="128"/>
      <c r="OTY245" s="128"/>
      <c r="OTZ245" s="128"/>
      <c r="OUA245" s="128"/>
      <c r="OUB245" s="128"/>
      <c r="OUC245" s="128"/>
      <c r="OUD245" s="128"/>
      <c r="OUE245" s="128"/>
      <c r="OUF245" s="128"/>
      <c r="OUG245" s="128"/>
      <c r="OUH245" s="128"/>
      <c r="OUI245" s="128"/>
      <c r="OUJ245" s="128"/>
      <c r="OUK245" s="128"/>
      <c r="OUL245" s="128"/>
      <c r="OUM245" s="128"/>
      <c r="OUN245" s="128"/>
      <c r="OUO245" s="128"/>
      <c r="OUP245" s="128"/>
      <c r="OUQ245" s="128"/>
      <c r="OUR245" s="128"/>
      <c r="OUS245" s="128"/>
      <c r="OUT245" s="128"/>
      <c r="OUU245" s="128"/>
      <c r="OUV245" s="128"/>
      <c r="OUW245" s="128"/>
      <c r="OUX245" s="128"/>
      <c r="OUY245" s="128"/>
      <c r="OUZ245" s="128"/>
      <c r="OVA245" s="128"/>
      <c r="OVB245" s="128"/>
      <c r="OVC245" s="128"/>
      <c r="OVD245" s="128"/>
      <c r="OVE245" s="128"/>
      <c r="OVF245" s="128"/>
      <c r="OVG245" s="128"/>
      <c r="OVH245" s="128"/>
      <c r="OVI245" s="128"/>
      <c r="OVJ245" s="128"/>
      <c r="OVK245" s="128"/>
      <c r="OVL245" s="128"/>
      <c r="OVM245" s="128"/>
      <c r="OVN245" s="128"/>
      <c r="OVO245" s="128"/>
      <c r="OVP245" s="128"/>
      <c r="OVQ245" s="128"/>
      <c r="OVR245" s="128"/>
      <c r="OVS245" s="128"/>
      <c r="OVT245" s="128"/>
      <c r="OVU245" s="128"/>
      <c r="OVV245" s="128"/>
      <c r="OVW245" s="128"/>
      <c r="OVX245" s="128"/>
      <c r="OVY245" s="128"/>
      <c r="OVZ245" s="128"/>
      <c r="OWA245" s="128"/>
      <c r="OWB245" s="128"/>
      <c r="OWC245" s="128"/>
      <c r="OWD245" s="128"/>
      <c r="OWE245" s="128"/>
      <c r="OWF245" s="128"/>
      <c r="OWG245" s="128"/>
      <c r="OWH245" s="128"/>
      <c r="OWI245" s="128"/>
      <c r="OWJ245" s="128"/>
      <c r="OWK245" s="128"/>
      <c r="OWL245" s="128"/>
      <c r="OWM245" s="128"/>
      <c r="OWN245" s="128"/>
      <c r="OWO245" s="128"/>
      <c r="OWP245" s="128"/>
      <c r="OWQ245" s="128"/>
      <c r="OWR245" s="128"/>
      <c r="OWS245" s="128"/>
      <c r="OWT245" s="128"/>
      <c r="OWU245" s="128"/>
      <c r="OWV245" s="128"/>
      <c r="OWW245" s="128"/>
      <c r="OWX245" s="128"/>
      <c r="OWY245" s="128"/>
      <c r="OWZ245" s="128"/>
      <c r="OXA245" s="128"/>
      <c r="OXB245" s="128"/>
      <c r="OXC245" s="128"/>
      <c r="OXD245" s="128"/>
      <c r="OXE245" s="128"/>
      <c r="OXF245" s="128"/>
      <c r="OXG245" s="128"/>
      <c r="OXH245" s="128"/>
      <c r="OXI245" s="128"/>
      <c r="OXJ245" s="128"/>
      <c r="OXK245" s="128"/>
      <c r="OXL245" s="128"/>
      <c r="OXM245" s="128"/>
      <c r="OXN245" s="128"/>
      <c r="OXO245" s="128"/>
      <c r="OXP245" s="128"/>
      <c r="OXQ245" s="128"/>
      <c r="OXR245" s="128"/>
      <c r="OXS245" s="128"/>
      <c r="OXT245" s="128"/>
      <c r="OXU245" s="128"/>
      <c r="OXV245" s="128"/>
      <c r="OXW245" s="128"/>
      <c r="OXX245" s="128"/>
      <c r="OXY245" s="128"/>
      <c r="OXZ245" s="128"/>
      <c r="OYA245" s="128"/>
      <c r="OYB245" s="128"/>
      <c r="OYC245" s="128"/>
      <c r="OYD245" s="128"/>
      <c r="OYE245" s="128"/>
      <c r="OYF245" s="128"/>
      <c r="OYG245" s="128"/>
      <c r="OYH245" s="128"/>
      <c r="OYI245" s="128"/>
      <c r="OYJ245" s="128"/>
      <c r="OYK245" s="128"/>
      <c r="OYL245" s="128"/>
      <c r="OYM245" s="128"/>
      <c r="OYN245" s="128"/>
      <c r="OYO245" s="128"/>
      <c r="OYP245" s="128"/>
      <c r="OYQ245" s="128"/>
      <c r="OYR245" s="128"/>
      <c r="OYS245" s="128"/>
      <c r="OYT245" s="128"/>
      <c r="OYU245" s="128"/>
      <c r="OYV245" s="128"/>
      <c r="OYW245" s="128"/>
      <c r="OYX245" s="128"/>
      <c r="OYY245" s="128"/>
      <c r="OYZ245" s="128"/>
      <c r="OZA245" s="128"/>
      <c r="OZB245" s="128"/>
      <c r="OZC245" s="128"/>
      <c r="OZD245" s="128"/>
      <c r="OZE245" s="128"/>
      <c r="OZF245" s="128"/>
      <c r="OZG245" s="128"/>
      <c r="OZH245" s="128"/>
      <c r="OZI245" s="128"/>
      <c r="OZJ245" s="128"/>
      <c r="OZK245" s="128"/>
      <c r="OZL245" s="128"/>
      <c r="OZM245" s="128"/>
      <c r="OZN245" s="128"/>
      <c r="OZO245" s="128"/>
      <c r="OZP245" s="128"/>
      <c r="OZQ245" s="128"/>
      <c r="OZR245" s="128"/>
      <c r="OZS245" s="128"/>
      <c r="OZT245" s="128"/>
      <c r="OZU245" s="128"/>
      <c r="OZV245" s="128"/>
      <c r="OZW245" s="128"/>
      <c r="OZX245" s="128"/>
      <c r="OZY245" s="128"/>
      <c r="OZZ245" s="128"/>
      <c r="PAA245" s="128"/>
      <c r="PAB245" s="128"/>
      <c r="PAC245" s="128"/>
      <c r="PAD245" s="128"/>
      <c r="PAE245" s="128"/>
      <c r="PAF245" s="128"/>
      <c r="PAG245" s="128"/>
      <c r="PAH245" s="128"/>
      <c r="PAI245" s="128"/>
      <c r="PAJ245" s="128"/>
      <c r="PAK245" s="128"/>
      <c r="PAL245" s="128"/>
      <c r="PAM245" s="128"/>
      <c r="PAN245" s="128"/>
      <c r="PAO245" s="128"/>
      <c r="PAP245" s="128"/>
      <c r="PAQ245" s="128"/>
      <c r="PAR245" s="128"/>
      <c r="PAS245" s="128"/>
      <c r="PAT245" s="128"/>
      <c r="PAU245" s="128"/>
      <c r="PAV245" s="128"/>
      <c r="PAW245" s="128"/>
      <c r="PAX245" s="128"/>
      <c r="PAY245" s="128"/>
      <c r="PAZ245" s="128"/>
      <c r="PBA245" s="128"/>
      <c r="PBB245" s="128"/>
      <c r="PBC245" s="128"/>
      <c r="PBD245" s="128"/>
      <c r="PBE245" s="128"/>
      <c r="PBF245" s="128"/>
      <c r="PBG245" s="128"/>
      <c r="PBH245" s="128"/>
      <c r="PBI245" s="128"/>
      <c r="PBJ245" s="128"/>
      <c r="PBK245" s="128"/>
      <c r="PBL245" s="128"/>
      <c r="PBM245" s="128"/>
      <c r="PBN245" s="128"/>
      <c r="PBO245" s="128"/>
      <c r="PBP245" s="128"/>
      <c r="PBQ245" s="128"/>
      <c r="PBR245" s="128"/>
      <c r="PBS245" s="128"/>
      <c r="PBT245" s="128"/>
      <c r="PBU245" s="128"/>
      <c r="PBV245" s="128"/>
      <c r="PBW245" s="128"/>
      <c r="PBX245" s="128"/>
      <c r="PBY245" s="128"/>
      <c r="PBZ245" s="128"/>
      <c r="PCA245" s="128"/>
      <c r="PCB245" s="128"/>
      <c r="PCC245" s="128"/>
      <c r="PCD245" s="128"/>
      <c r="PCE245" s="128"/>
      <c r="PCF245" s="128"/>
      <c r="PCG245" s="128"/>
      <c r="PCH245" s="128"/>
      <c r="PCI245" s="128"/>
      <c r="PCJ245" s="128"/>
      <c r="PCK245" s="128"/>
      <c r="PCL245" s="128"/>
      <c r="PCM245" s="128"/>
      <c r="PCN245" s="128"/>
      <c r="PCO245" s="128"/>
      <c r="PCP245" s="128"/>
      <c r="PCQ245" s="128"/>
      <c r="PCR245" s="128"/>
      <c r="PCS245" s="128"/>
      <c r="PCT245" s="128"/>
      <c r="PCU245" s="128"/>
      <c r="PCV245" s="128"/>
      <c r="PCW245" s="128"/>
      <c r="PCX245" s="128"/>
      <c r="PCY245" s="128"/>
      <c r="PCZ245" s="128"/>
      <c r="PDA245" s="128"/>
      <c r="PDB245" s="128"/>
      <c r="PDC245" s="128"/>
      <c r="PDD245" s="128"/>
      <c r="PDE245" s="128"/>
      <c r="PDF245" s="128"/>
      <c r="PDG245" s="128"/>
      <c r="PDH245" s="128"/>
      <c r="PDI245" s="128"/>
      <c r="PDJ245" s="128"/>
      <c r="PDK245" s="128"/>
      <c r="PDL245" s="128"/>
      <c r="PDM245" s="128"/>
      <c r="PDN245" s="128"/>
      <c r="PDO245" s="128"/>
      <c r="PDP245" s="128"/>
      <c r="PDQ245" s="128"/>
      <c r="PDR245" s="128"/>
      <c r="PDS245" s="128"/>
      <c r="PDT245" s="128"/>
      <c r="PDU245" s="128"/>
      <c r="PDV245" s="128"/>
      <c r="PDW245" s="128"/>
      <c r="PDX245" s="128"/>
      <c r="PDY245" s="128"/>
      <c r="PDZ245" s="128"/>
      <c r="PEA245" s="128"/>
      <c r="PEB245" s="128"/>
      <c r="PEC245" s="128"/>
      <c r="PED245" s="128"/>
      <c r="PEE245" s="128"/>
      <c r="PEF245" s="128"/>
      <c r="PEG245" s="128"/>
      <c r="PEH245" s="128"/>
      <c r="PEI245" s="128"/>
      <c r="PEJ245" s="128"/>
      <c r="PEK245" s="128"/>
      <c r="PEL245" s="128"/>
      <c r="PEM245" s="128"/>
      <c r="PEN245" s="128"/>
      <c r="PEO245" s="128"/>
      <c r="PEP245" s="128"/>
      <c r="PEQ245" s="128"/>
      <c r="PER245" s="128"/>
      <c r="PES245" s="128"/>
      <c r="PET245" s="128"/>
      <c r="PEU245" s="128"/>
      <c r="PEV245" s="128"/>
      <c r="PEW245" s="128"/>
      <c r="PEX245" s="128"/>
      <c r="PEY245" s="128"/>
      <c r="PEZ245" s="128"/>
      <c r="PFA245" s="128"/>
      <c r="PFB245" s="128"/>
      <c r="PFC245" s="128"/>
      <c r="PFD245" s="128"/>
      <c r="PFE245" s="128"/>
      <c r="PFF245" s="128"/>
      <c r="PFG245" s="128"/>
      <c r="PFH245" s="128"/>
      <c r="PFI245" s="128"/>
      <c r="PFJ245" s="128"/>
      <c r="PFK245" s="128"/>
      <c r="PFL245" s="128"/>
      <c r="PFM245" s="128"/>
      <c r="PFN245" s="128"/>
      <c r="PFO245" s="128"/>
      <c r="PFP245" s="128"/>
      <c r="PFQ245" s="128"/>
      <c r="PFR245" s="128"/>
      <c r="PFS245" s="128"/>
      <c r="PFT245" s="128"/>
      <c r="PFU245" s="128"/>
      <c r="PFV245" s="128"/>
      <c r="PFW245" s="128"/>
      <c r="PFX245" s="128"/>
      <c r="PFY245" s="128"/>
      <c r="PFZ245" s="128"/>
      <c r="PGA245" s="128"/>
      <c r="PGB245" s="128"/>
      <c r="PGC245" s="128"/>
      <c r="PGD245" s="128"/>
      <c r="PGE245" s="128"/>
      <c r="PGF245" s="128"/>
      <c r="PGG245" s="128"/>
      <c r="PGH245" s="128"/>
      <c r="PGI245" s="128"/>
      <c r="PGJ245" s="128"/>
      <c r="PGK245" s="128"/>
      <c r="PGL245" s="128"/>
      <c r="PGM245" s="128"/>
      <c r="PGN245" s="128"/>
      <c r="PGO245" s="128"/>
      <c r="PGP245" s="128"/>
      <c r="PGQ245" s="128"/>
      <c r="PGR245" s="128"/>
      <c r="PGS245" s="128"/>
      <c r="PGT245" s="128"/>
      <c r="PGU245" s="128"/>
      <c r="PGV245" s="128"/>
      <c r="PGW245" s="128"/>
      <c r="PGX245" s="128"/>
      <c r="PGY245" s="128"/>
      <c r="PGZ245" s="128"/>
      <c r="PHA245" s="128"/>
      <c r="PHB245" s="128"/>
      <c r="PHC245" s="128"/>
      <c r="PHD245" s="128"/>
      <c r="PHE245" s="128"/>
      <c r="PHF245" s="128"/>
      <c r="PHG245" s="128"/>
      <c r="PHH245" s="128"/>
      <c r="PHI245" s="128"/>
      <c r="PHJ245" s="128"/>
      <c r="PHK245" s="128"/>
      <c r="PHL245" s="128"/>
      <c r="PHM245" s="128"/>
      <c r="PHN245" s="128"/>
      <c r="PHO245" s="128"/>
      <c r="PHP245" s="128"/>
      <c r="PHQ245" s="128"/>
      <c r="PHR245" s="128"/>
      <c r="PHS245" s="128"/>
      <c r="PHT245" s="128"/>
      <c r="PHU245" s="128"/>
      <c r="PHV245" s="128"/>
      <c r="PHW245" s="128"/>
      <c r="PHX245" s="128"/>
      <c r="PHY245" s="128"/>
      <c r="PHZ245" s="128"/>
      <c r="PIA245" s="128"/>
      <c r="PIB245" s="128"/>
      <c r="PIC245" s="128"/>
      <c r="PID245" s="128"/>
      <c r="PIE245" s="128"/>
      <c r="PIF245" s="128"/>
      <c r="PIG245" s="128"/>
      <c r="PIH245" s="128"/>
      <c r="PII245" s="128"/>
      <c r="PIJ245" s="128"/>
      <c r="PIK245" s="128"/>
      <c r="PIL245" s="128"/>
      <c r="PIM245" s="128"/>
      <c r="PIN245" s="128"/>
      <c r="PIO245" s="128"/>
      <c r="PIP245" s="128"/>
      <c r="PIQ245" s="128"/>
      <c r="PIR245" s="128"/>
      <c r="PIS245" s="128"/>
      <c r="PIT245" s="128"/>
      <c r="PIU245" s="128"/>
      <c r="PIV245" s="128"/>
      <c r="PIW245" s="128"/>
      <c r="PIX245" s="128"/>
      <c r="PIY245" s="128"/>
      <c r="PIZ245" s="128"/>
      <c r="PJA245" s="128"/>
      <c r="PJB245" s="128"/>
      <c r="PJC245" s="128"/>
      <c r="PJD245" s="128"/>
      <c r="PJE245" s="128"/>
      <c r="PJF245" s="128"/>
      <c r="PJG245" s="128"/>
      <c r="PJH245" s="128"/>
      <c r="PJI245" s="128"/>
      <c r="PJJ245" s="128"/>
      <c r="PJK245" s="128"/>
      <c r="PJL245" s="128"/>
      <c r="PJM245" s="128"/>
      <c r="PJN245" s="128"/>
      <c r="PJO245" s="128"/>
      <c r="PJP245" s="128"/>
      <c r="PJQ245" s="128"/>
      <c r="PJR245" s="128"/>
      <c r="PJS245" s="128"/>
      <c r="PJT245" s="128"/>
      <c r="PJU245" s="128"/>
      <c r="PJV245" s="128"/>
      <c r="PJW245" s="128"/>
      <c r="PJX245" s="128"/>
      <c r="PJY245" s="128"/>
      <c r="PJZ245" s="128"/>
      <c r="PKA245" s="128"/>
      <c r="PKB245" s="128"/>
      <c r="PKC245" s="128"/>
      <c r="PKD245" s="128"/>
      <c r="PKE245" s="128"/>
      <c r="PKF245" s="128"/>
      <c r="PKG245" s="128"/>
      <c r="PKH245" s="128"/>
      <c r="PKI245" s="128"/>
      <c r="PKJ245" s="128"/>
      <c r="PKK245" s="128"/>
      <c r="PKL245" s="128"/>
      <c r="PKM245" s="128"/>
      <c r="PKN245" s="128"/>
      <c r="PKO245" s="128"/>
      <c r="PKP245" s="128"/>
      <c r="PKQ245" s="128"/>
      <c r="PKR245" s="128"/>
      <c r="PKS245" s="128"/>
      <c r="PKT245" s="128"/>
      <c r="PKU245" s="128"/>
      <c r="PKV245" s="128"/>
      <c r="PKW245" s="128"/>
      <c r="PKX245" s="128"/>
      <c r="PKY245" s="128"/>
      <c r="PKZ245" s="128"/>
      <c r="PLA245" s="128"/>
      <c r="PLB245" s="128"/>
      <c r="PLC245" s="128"/>
      <c r="PLD245" s="128"/>
      <c r="PLE245" s="128"/>
      <c r="PLF245" s="128"/>
      <c r="PLG245" s="128"/>
      <c r="PLH245" s="128"/>
      <c r="PLI245" s="128"/>
      <c r="PLJ245" s="128"/>
      <c r="PLK245" s="128"/>
      <c r="PLL245" s="128"/>
      <c r="PLM245" s="128"/>
      <c r="PLN245" s="128"/>
      <c r="PLO245" s="128"/>
      <c r="PLP245" s="128"/>
      <c r="PLQ245" s="128"/>
      <c r="PLR245" s="128"/>
      <c r="PLS245" s="128"/>
      <c r="PLT245" s="128"/>
      <c r="PLU245" s="128"/>
      <c r="PLV245" s="128"/>
      <c r="PLW245" s="128"/>
      <c r="PLX245" s="128"/>
      <c r="PLY245" s="128"/>
      <c r="PLZ245" s="128"/>
      <c r="PMA245" s="128"/>
      <c r="PMB245" s="128"/>
      <c r="PMC245" s="128"/>
      <c r="PMD245" s="128"/>
      <c r="PME245" s="128"/>
      <c r="PMF245" s="128"/>
      <c r="PMG245" s="128"/>
      <c r="PMH245" s="128"/>
      <c r="PMI245" s="128"/>
      <c r="PMJ245" s="128"/>
      <c r="PMK245" s="128"/>
      <c r="PML245" s="128"/>
      <c r="PMM245" s="128"/>
      <c r="PMN245" s="128"/>
      <c r="PMO245" s="128"/>
      <c r="PMP245" s="128"/>
      <c r="PMQ245" s="128"/>
      <c r="PMR245" s="128"/>
      <c r="PMS245" s="128"/>
      <c r="PMT245" s="128"/>
      <c r="PMU245" s="128"/>
      <c r="PMV245" s="128"/>
      <c r="PMW245" s="128"/>
      <c r="PMX245" s="128"/>
      <c r="PMY245" s="128"/>
      <c r="PMZ245" s="128"/>
      <c r="PNA245" s="128"/>
      <c r="PNB245" s="128"/>
      <c r="PNC245" s="128"/>
      <c r="PND245" s="128"/>
      <c r="PNE245" s="128"/>
      <c r="PNF245" s="128"/>
      <c r="PNG245" s="128"/>
      <c r="PNH245" s="128"/>
      <c r="PNI245" s="128"/>
      <c r="PNJ245" s="128"/>
      <c r="PNK245" s="128"/>
      <c r="PNL245" s="128"/>
      <c r="PNM245" s="128"/>
      <c r="PNN245" s="128"/>
      <c r="PNO245" s="128"/>
      <c r="PNP245" s="128"/>
      <c r="PNQ245" s="128"/>
      <c r="PNR245" s="128"/>
      <c r="PNS245" s="128"/>
      <c r="PNT245" s="128"/>
      <c r="PNU245" s="128"/>
      <c r="PNV245" s="128"/>
      <c r="PNW245" s="128"/>
      <c r="PNX245" s="128"/>
      <c r="PNY245" s="128"/>
      <c r="PNZ245" s="128"/>
      <c r="POA245" s="128"/>
      <c r="POB245" s="128"/>
      <c r="POC245" s="128"/>
      <c r="POD245" s="128"/>
      <c r="POE245" s="128"/>
      <c r="POF245" s="128"/>
      <c r="POG245" s="128"/>
      <c r="POH245" s="128"/>
      <c r="POI245" s="128"/>
      <c r="POJ245" s="128"/>
      <c r="POK245" s="128"/>
      <c r="POL245" s="128"/>
      <c r="POM245" s="128"/>
      <c r="PON245" s="128"/>
      <c r="POO245" s="128"/>
      <c r="POP245" s="128"/>
      <c r="POQ245" s="128"/>
      <c r="POR245" s="128"/>
      <c r="POS245" s="128"/>
      <c r="POT245" s="128"/>
      <c r="POU245" s="128"/>
      <c r="POV245" s="128"/>
      <c r="POW245" s="128"/>
      <c r="POX245" s="128"/>
      <c r="POY245" s="128"/>
      <c r="POZ245" s="128"/>
      <c r="PPA245" s="128"/>
      <c r="PPB245" s="128"/>
      <c r="PPC245" s="128"/>
      <c r="PPD245" s="128"/>
      <c r="PPE245" s="128"/>
      <c r="PPF245" s="128"/>
      <c r="PPG245" s="128"/>
      <c r="PPH245" s="128"/>
      <c r="PPI245" s="128"/>
      <c r="PPJ245" s="128"/>
      <c r="PPK245" s="128"/>
      <c r="PPL245" s="128"/>
      <c r="PPM245" s="128"/>
      <c r="PPN245" s="128"/>
      <c r="PPO245" s="128"/>
      <c r="PPP245" s="128"/>
      <c r="PPQ245" s="128"/>
      <c r="PPR245" s="128"/>
      <c r="PPS245" s="128"/>
      <c r="PPT245" s="128"/>
      <c r="PPU245" s="128"/>
      <c r="PPV245" s="128"/>
      <c r="PPW245" s="128"/>
      <c r="PPX245" s="128"/>
      <c r="PPY245" s="128"/>
      <c r="PPZ245" s="128"/>
      <c r="PQA245" s="128"/>
      <c r="PQB245" s="128"/>
      <c r="PQC245" s="128"/>
      <c r="PQD245" s="128"/>
      <c r="PQE245" s="128"/>
      <c r="PQF245" s="128"/>
      <c r="PQG245" s="128"/>
      <c r="PQH245" s="128"/>
      <c r="PQI245" s="128"/>
      <c r="PQJ245" s="128"/>
      <c r="PQK245" s="128"/>
      <c r="PQL245" s="128"/>
      <c r="PQM245" s="128"/>
      <c r="PQN245" s="128"/>
      <c r="PQO245" s="128"/>
      <c r="PQP245" s="128"/>
      <c r="PQQ245" s="128"/>
      <c r="PQR245" s="128"/>
      <c r="PQS245" s="128"/>
      <c r="PQT245" s="128"/>
      <c r="PQU245" s="128"/>
      <c r="PQV245" s="128"/>
      <c r="PQW245" s="128"/>
      <c r="PQX245" s="128"/>
      <c r="PQY245" s="128"/>
      <c r="PQZ245" s="128"/>
      <c r="PRA245" s="128"/>
      <c r="PRB245" s="128"/>
      <c r="PRC245" s="128"/>
      <c r="PRD245" s="128"/>
      <c r="PRE245" s="128"/>
      <c r="PRF245" s="128"/>
      <c r="PRG245" s="128"/>
      <c r="PRH245" s="128"/>
      <c r="PRI245" s="128"/>
      <c r="PRJ245" s="128"/>
      <c r="PRK245" s="128"/>
      <c r="PRL245" s="128"/>
      <c r="PRM245" s="128"/>
      <c r="PRN245" s="128"/>
      <c r="PRO245" s="128"/>
      <c r="PRP245" s="128"/>
      <c r="PRQ245" s="128"/>
      <c r="PRR245" s="128"/>
      <c r="PRS245" s="128"/>
      <c r="PRT245" s="128"/>
      <c r="PRU245" s="128"/>
      <c r="PRV245" s="128"/>
      <c r="PRW245" s="128"/>
      <c r="PRX245" s="128"/>
      <c r="PRY245" s="128"/>
      <c r="PRZ245" s="128"/>
      <c r="PSA245" s="128"/>
      <c r="PSB245" s="128"/>
      <c r="PSC245" s="128"/>
      <c r="PSD245" s="128"/>
      <c r="PSE245" s="128"/>
      <c r="PSF245" s="128"/>
      <c r="PSG245" s="128"/>
      <c r="PSH245" s="128"/>
      <c r="PSI245" s="128"/>
      <c r="PSJ245" s="128"/>
      <c r="PSK245" s="128"/>
      <c r="PSL245" s="128"/>
      <c r="PSM245" s="128"/>
      <c r="PSN245" s="128"/>
      <c r="PSO245" s="128"/>
      <c r="PSP245" s="128"/>
      <c r="PSQ245" s="128"/>
      <c r="PSR245" s="128"/>
      <c r="PSS245" s="128"/>
      <c r="PST245" s="128"/>
      <c r="PSU245" s="128"/>
      <c r="PSV245" s="128"/>
      <c r="PSW245" s="128"/>
      <c r="PSX245" s="128"/>
      <c r="PSY245" s="128"/>
      <c r="PSZ245" s="128"/>
      <c r="PTA245" s="128"/>
      <c r="PTB245" s="128"/>
      <c r="PTC245" s="128"/>
      <c r="PTD245" s="128"/>
      <c r="PTE245" s="128"/>
      <c r="PTF245" s="128"/>
      <c r="PTG245" s="128"/>
      <c r="PTH245" s="128"/>
      <c r="PTI245" s="128"/>
      <c r="PTJ245" s="128"/>
      <c r="PTK245" s="128"/>
      <c r="PTL245" s="128"/>
      <c r="PTM245" s="128"/>
      <c r="PTN245" s="128"/>
      <c r="PTO245" s="128"/>
      <c r="PTP245" s="128"/>
      <c r="PTQ245" s="128"/>
      <c r="PTR245" s="128"/>
      <c r="PTS245" s="128"/>
      <c r="PTT245" s="128"/>
      <c r="PTU245" s="128"/>
      <c r="PTV245" s="128"/>
      <c r="PTW245" s="128"/>
      <c r="PTX245" s="128"/>
      <c r="PTY245" s="128"/>
      <c r="PTZ245" s="128"/>
      <c r="PUA245" s="128"/>
      <c r="PUB245" s="128"/>
      <c r="PUC245" s="128"/>
      <c r="PUD245" s="128"/>
      <c r="PUE245" s="128"/>
      <c r="PUF245" s="128"/>
      <c r="PUG245" s="128"/>
      <c r="PUH245" s="128"/>
      <c r="PUI245" s="128"/>
      <c r="PUJ245" s="128"/>
      <c r="PUK245" s="128"/>
      <c r="PUL245" s="128"/>
      <c r="PUM245" s="128"/>
      <c r="PUN245" s="128"/>
      <c r="PUO245" s="128"/>
      <c r="PUP245" s="128"/>
      <c r="PUQ245" s="128"/>
      <c r="PUR245" s="128"/>
      <c r="PUS245" s="128"/>
      <c r="PUT245" s="128"/>
      <c r="PUU245" s="128"/>
      <c r="PUV245" s="128"/>
      <c r="PUW245" s="128"/>
      <c r="PUX245" s="128"/>
      <c r="PUY245" s="128"/>
      <c r="PUZ245" s="128"/>
      <c r="PVA245" s="128"/>
      <c r="PVB245" s="128"/>
      <c r="PVC245" s="128"/>
      <c r="PVD245" s="128"/>
      <c r="PVE245" s="128"/>
      <c r="PVF245" s="128"/>
      <c r="PVG245" s="128"/>
      <c r="PVH245" s="128"/>
      <c r="PVI245" s="128"/>
      <c r="PVJ245" s="128"/>
      <c r="PVK245" s="128"/>
      <c r="PVL245" s="128"/>
      <c r="PVM245" s="128"/>
      <c r="PVN245" s="128"/>
      <c r="PVO245" s="128"/>
      <c r="PVP245" s="128"/>
      <c r="PVQ245" s="128"/>
      <c r="PVR245" s="128"/>
      <c r="PVS245" s="128"/>
      <c r="PVT245" s="128"/>
      <c r="PVU245" s="128"/>
      <c r="PVV245" s="128"/>
      <c r="PVW245" s="128"/>
      <c r="PVX245" s="128"/>
      <c r="PVY245" s="128"/>
      <c r="PVZ245" s="128"/>
      <c r="PWA245" s="128"/>
      <c r="PWB245" s="128"/>
      <c r="PWC245" s="128"/>
      <c r="PWD245" s="128"/>
      <c r="PWE245" s="128"/>
      <c r="PWF245" s="128"/>
      <c r="PWG245" s="128"/>
      <c r="PWH245" s="128"/>
      <c r="PWI245" s="128"/>
      <c r="PWJ245" s="128"/>
      <c r="PWK245" s="128"/>
      <c r="PWL245" s="128"/>
      <c r="PWM245" s="128"/>
      <c r="PWN245" s="128"/>
      <c r="PWO245" s="128"/>
      <c r="PWP245" s="128"/>
      <c r="PWQ245" s="128"/>
      <c r="PWR245" s="128"/>
      <c r="PWS245" s="128"/>
      <c r="PWT245" s="128"/>
      <c r="PWU245" s="128"/>
      <c r="PWV245" s="128"/>
      <c r="PWW245" s="128"/>
      <c r="PWX245" s="128"/>
      <c r="PWY245" s="128"/>
      <c r="PWZ245" s="128"/>
      <c r="PXA245" s="128"/>
      <c r="PXB245" s="128"/>
      <c r="PXC245" s="128"/>
      <c r="PXD245" s="128"/>
      <c r="PXE245" s="128"/>
      <c r="PXF245" s="128"/>
      <c r="PXG245" s="128"/>
      <c r="PXH245" s="128"/>
      <c r="PXI245" s="128"/>
      <c r="PXJ245" s="128"/>
      <c r="PXK245" s="128"/>
      <c r="PXL245" s="128"/>
      <c r="PXM245" s="128"/>
      <c r="PXN245" s="128"/>
      <c r="PXO245" s="128"/>
      <c r="PXP245" s="128"/>
      <c r="PXQ245" s="128"/>
      <c r="PXR245" s="128"/>
      <c r="PXS245" s="128"/>
      <c r="PXT245" s="128"/>
      <c r="PXU245" s="128"/>
      <c r="PXV245" s="128"/>
      <c r="PXW245" s="128"/>
      <c r="PXX245" s="128"/>
      <c r="PXY245" s="128"/>
      <c r="PXZ245" s="128"/>
      <c r="PYA245" s="128"/>
      <c r="PYB245" s="128"/>
      <c r="PYC245" s="128"/>
      <c r="PYD245" s="128"/>
      <c r="PYE245" s="128"/>
      <c r="PYF245" s="128"/>
      <c r="PYG245" s="128"/>
      <c r="PYH245" s="128"/>
      <c r="PYI245" s="128"/>
      <c r="PYJ245" s="128"/>
      <c r="PYK245" s="128"/>
      <c r="PYL245" s="128"/>
      <c r="PYM245" s="128"/>
      <c r="PYN245" s="128"/>
      <c r="PYO245" s="128"/>
      <c r="PYP245" s="128"/>
      <c r="PYQ245" s="128"/>
      <c r="PYR245" s="128"/>
      <c r="PYS245" s="128"/>
      <c r="PYT245" s="128"/>
      <c r="PYU245" s="128"/>
      <c r="PYV245" s="128"/>
      <c r="PYW245" s="128"/>
      <c r="PYX245" s="128"/>
      <c r="PYY245" s="128"/>
      <c r="PYZ245" s="128"/>
      <c r="PZA245" s="128"/>
      <c r="PZB245" s="128"/>
      <c r="PZC245" s="128"/>
      <c r="PZD245" s="128"/>
      <c r="PZE245" s="128"/>
      <c r="PZF245" s="128"/>
      <c r="PZG245" s="128"/>
      <c r="PZH245" s="128"/>
      <c r="PZI245" s="128"/>
      <c r="PZJ245" s="128"/>
      <c r="PZK245" s="128"/>
      <c r="PZL245" s="128"/>
      <c r="PZM245" s="128"/>
      <c r="PZN245" s="128"/>
      <c r="PZO245" s="128"/>
      <c r="PZP245" s="128"/>
      <c r="PZQ245" s="128"/>
      <c r="PZR245" s="128"/>
      <c r="PZS245" s="128"/>
      <c r="PZT245" s="128"/>
      <c r="PZU245" s="128"/>
      <c r="PZV245" s="128"/>
      <c r="PZW245" s="128"/>
      <c r="PZX245" s="128"/>
      <c r="PZY245" s="128"/>
      <c r="PZZ245" s="128"/>
      <c r="QAA245" s="128"/>
      <c r="QAB245" s="128"/>
      <c r="QAC245" s="128"/>
      <c r="QAD245" s="128"/>
      <c r="QAE245" s="128"/>
      <c r="QAF245" s="128"/>
      <c r="QAG245" s="128"/>
      <c r="QAH245" s="128"/>
      <c r="QAI245" s="128"/>
      <c r="QAJ245" s="128"/>
      <c r="QAK245" s="128"/>
      <c r="QAL245" s="128"/>
      <c r="QAM245" s="128"/>
      <c r="QAN245" s="128"/>
      <c r="QAO245" s="128"/>
      <c r="QAP245" s="128"/>
      <c r="QAQ245" s="128"/>
      <c r="QAR245" s="128"/>
      <c r="QAS245" s="128"/>
      <c r="QAT245" s="128"/>
      <c r="QAU245" s="128"/>
      <c r="QAV245" s="128"/>
      <c r="QAW245" s="128"/>
      <c r="QAX245" s="128"/>
      <c r="QAY245" s="128"/>
      <c r="QAZ245" s="128"/>
      <c r="QBA245" s="128"/>
      <c r="QBB245" s="128"/>
      <c r="QBC245" s="128"/>
      <c r="QBD245" s="128"/>
      <c r="QBE245" s="128"/>
      <c r="QBF245" s="128"/>
      <c r="QBG245" s="128"/>
      <c r="QBH245" s="128"/>
      <c r="QBI245" s="128"/>
      <c r="QBJ245" s="128"/>
      <c r="QBK245" s="128"/>
      <c r="QBL245" s="128"/>
      <c r="QBM245" s="128"/>
      <c r="QBN245" s="128"/>
      <c r="QBO245" s="128"/>
      <c r="QBP245" s="128"/>
      <c r="QBQ245" s="128"/>
      <c r="QBR245" s="128"/>
      <c r="QBS245" s="128"/>
      <c r="QBT245" s="128"/>
      <c r="QBU245" s="128"/>
      <c r="QBV245" s="128"/>
      <c r="QBW245" s="128"/>
      <c r="QBX245" s="128"/>
      <c r="QBY245" s="128"/>
      <c r="QBZ245" s="128"/>
      <c r="QCA245" s="128"/>
      <c r="QCB245" s="128"/>
      <c r="QCC245" s="128"/>
      <c r="QCD245" s="128"/>
      <c r="QCE245" s="128"/>
      <c r="QCF245" s="128"/>
      <c r="QCG245" s="128"/>
      <c r="QCH245" s="128"/>
      <c r="QCI245" s="128"/>
      <c r="QCJ245" s="128"/>
      <c r="QCK245" s="128"/>
      <c r="QCL245" s="128"/>
      <c r="QCM245" s="128"/>
      <c r="QCN245" s="128"/>
      <c r="QCO245" s="128"/>
      <c r="QCP245" s="128"/>
      <c r="QCQ245" s="128"/>
      <c r="QCR245" s="128"/>
      <c r="QCS245" s="128"/>
      <c r="QCT245" s="128"/>
      <c r="QCU245" s="128"/>
      <c r="QCV245" s="128"/>
      <c r="QCW245" s="128"/>
      <c r="QCX245" s="128"/>
      <c r="QCY245" s="128"/>
      <c r="QCZ245" s="128"/>
      <c r="QDA245" s="128"/>
      <c r="QDB245" s="128"/>
      <c r="QDC245" s="128"/>
      <c r="QDD245" s="128"/>
      <c r="QDE245" s="128"/>
      <c r="QDF245" s="128"/>
      <c r="QDG245" s="128"/>
      <c r="QDH245" s="128"/>
      <c r="QDI245" s="128"/>
      <c r="QDJ245" s="128"/>
      <c r="QDK245" s="128"/>
      <c r="QDL245" s="128"/>
      <c r="QDM245" s="128"/>
      <c r="QDN245" s="128"/>
      <c r="QDO245" s="128"/>
      <c r="QDP245" s="128"/>
      <c r="QDQ245" s="128"/>
      <c r="QDR245" s="128"/>
      <c r="QDS245" s="128"/>
      <c r="QDT245" s="128"/>
      <c r="QDU245" s="128"/>
      <c r="QDV245" s="128"/>
      <c r="QDW245" s="128"/>
      <c r="QDX245" s="128"/>
      <c r="QDY245" s="128"/>
      <c r="QDZ245" s="128"/>
      <c r="QEA245" s="128"/>
      <c r="QEB245" s="128"/>
      <c r="QEC245" s="128"/>
      <c r="QED245" s="128"/>
      <c r="QEE245" s="128"/>
      <c r="QEF245" s="128"/>
      <c r="QEG245" s="128"/>
      <c r="QEH245" s="128"/>
      <c r="QEI245" s="128"/>
      <c r="QEJ245" s="128"/>
      <c r="QEK245" s="128"/>
      <c r="QEL245" s="128"/>
      <c r="QEM245" s="128"/>
      <c r="QEN245" s="128"/>
      <c r="QEO245" s="128"/>
      <c r="QEP245" s="128"/>
      <c r="QEQ245" s="128"/>
      <c r="QER245" s="128"/>
      <c r="QES245" s="128"/>
      <c r="QET245" s="128"/>
      <c r="QEU245" s="128"/>
      <c r="QEV245" s="128"/>
      <c r="QEW245" s="128"/>
      <c r="QEX245" s="128"/>
      <c r="QEY245" s="128"/>
      <c r="QEZ245" s="128"/>
      <c r="QFA245" s="128"/>
      <c r="QFB245" s="128"/>
      <c r="QFC245" s="128"/>
      <c r="QFD245" s="128"/>
      <c r="QFE245" s="128"/>
      <c r="QFF245" s="128"/>
      <c r="QFG245" s="128"/>
      <c r="QFH245" s="128"/>
      <c r="QFI245" s="128"/>
      <c r="QFJ245" s="128"/>
      <c r="QFK245" s="128"/>
      <c r="QFL245" s="128"/>
      <c r="QFM245" s="128"/>
      <c r="QFN245" s="128"/>
      <c r="QFO245" s="128"/>
      <c r="QFP245" s="128"/>
      <c r="QFQ245" s="128"/>
      <c r="QFR245" s="128"/>
      <c r="QFS245" s="128"/>
      <c r="QFT245" s="128"/>
      <c r="QFU245" s="128"/>
      <c r="QFV245" s="128"/>
      <c r="QFW245" s="128"/>
      <c r="QFX245" s="128"/>
      <c r="QFY245" s="128"/>
      <c r="QFZ245" s="128"/>
      <c r="QGA245" s="128"/>
      <c r="QGB245" s="128"/>
      <c r="QGC245" s="128"/>
      <c r="QGD245" s="128"/>
      <c r="QGE245" s="128"/>
      <c r="QGF245" s="128"/>
      <c r="QGG245" s="128"/>
      <c r="QGH245" s="128"/>
      <c r="QGI245" s="128"/>
      <c r="QGJ245" s="128"/>
      <c r="QGK245" s="128"/>
      <c r="QGL245" s="128"/>
      <c r="QGM245" s="128"/>
      <c r="QGN245" s="128"/>
      <c r="QGO245" s="128"/>
      <c r="QGP245" s="128"/>
      <c r="QGQ245" s="128"/>
      <c r="QGR245" s="128"/>
      <c r="QGS245" s="128"/>
      <c r="QGT245" s="128"/>
      <c r="QGU245" s="128"/>
      <c r="QGV245" s="128"/>
      <c r="QGW245" s="128"/>
      <c r="QGX245" s="128"/>
      <c r="QGY245" s="128"/>
      <c r="QGZ245" s="128"/>
      <c r="QHA245" s="128"/>
      <c r="QHB245" s="128"/>
      <c r="QHC245" s="128"/>
      <c r="QHD245" s="128"/>
      <c r="QHE245" s="128"/>
      <c r="QHF245" s="128"/>
      <c r="QHG245" s="128"/>
      <c r="QHH245" s="128"/>
      <c r="QHI245" s="128"/>
      <c r="QHJ245" s="128"/>
      <c r="QHK245" s="128"/>
      <c r="QHL245" s="128"/>
      <c r="QHM245" s="128"/>
      <c r="QHN245" s="128"/>
      <c r="QHO245" s="128"/>
      <c r="QHP245" s="128"/>
      <c r="QHQ245" s="128"/>
      <c r="QHR245" s="128"/>
      <c r="QHS245" s="128"/>
      <c r="QHT245" s="128"/>
      <c r="QHU245" s="128"/>
      <c r="QHV245" s="128"/>
      <c r="QHW245" s="128"/>
      <c r="QHX245" s="128"/>
      <c r="QHY245" s="128"/>
      <c r="QHZ245" s="128"/>
      <c r="QIA245" s="128"/>
      <c r="QIB245" s="128"/>
      <c r="QIC245" s="128"/>
      <c r="QID245" s="128"/>
      <c r="QIE245" s="128"/>
      <c r="QIF245" s="128"/>
      <c r="QIG245" s="128"/>
      <c r="QIH245" s="128"/>
      <c r="QII245" s="128"/>
      <c r="QIJ245" s="128"/>
      <c r="QIK245" s="128"/>
      <c r="QIL245" s="128"/>
      <c r="QIM245" s="128"/>
      <c r="QIN245" s="128"/>
      <c r="QIO245" s="128"/>
      <c r="QIP245" s="128"/>
      <c r="QIQ245" s="128"/>
      <c r="QIR245" s="128"/>
      <c r="QIS245" s="128"/>
      <c r="QIT245" s="128"/>
      <c r="QIU245" s="128"/>
      <c r="QIV245" s="128"/>
      <c r="QIW245" s="128"/>
      <c r="QIX245" s="128"/>
      <c r="QIY245" s="128"/>
      <c r="QIZ245" s="128"/>
      <c r="QJA245" s="128"/>
      <c r="QJB245" s="128"/>
      <c r="QJC245" s="128"/>
      <c r="QJD245" s="128"/>
      <c r="QJE245" s="128"/>
      <c r="QJF245" s="128"/>
      <c r="QJG245" s="128"/>
      <c r="QJH245" s="128"/>
      <c r="QJI245" s="128"/>
      <c r="QJJ245" s="128"/>
      <c r="QJK245" s="128"/>
      <c r="QJL245" s="128"/>
      <c r="QJM245" s="128"/>
      <c r="QJN245" s="128"/>
      <c r="QJO245" s="128"/>
      <c r="QJP245" s="128"/>
      <c r="QJQ245" s="128"/>
      <c r="QJR245" s="128"/>
      <c r="QJS245" s="128"/>
      <c r="QJT245" s="128"/>
      <c r="QJU245" s="128"/>
      <c r="QJV245" s="128"/>
      <c r="QJW245" s="128"/>
      <c r="QJX245" s="128"/>
      <c r="QJY245" s="128"/>
      <c r="QJZ245" s="128"/>
      <c r="QKA245" s="128"/>
      <c r="QKB245" s="128"/>
      <c r="QKC245" s="128"/>
      <c r="QKD245" s="128"/>
      <c r="QKE245" s="128"/>
      <c r="QKF245" s="128"/>
      <c r="QKG245" s="128"/>
      <c r="QKH245" s="128"/>
      <c r="QKI245" s="128"/>
      <c r="QKJ245" s="128"/>
      <c r="QKK245" s="128"/>
      <c r="QKL245" s="128"/>
      <c r="QKM245" s="128"/>
      <c r="QKN245" s="128"/>
      <c r="QKO245" s="128"/>
      <c r="QKP245" s="128"/>
      <c r="QKQ245" s="128"/>
      <c r="QKR245" s="128"/>
      <c r="QKS245" s="128"/>
      <c r="QKT245" s="128"/>
      <c r="QKU245" s="128"/>
      <c r="QKV245" s="128"/>
      <c r="QKW245" s="128"/>
      <c r="QKX245" s="128"/>
      <c r="QKY245" s="128"/>
      <c r="QKZ245" s="128"/>
      <c r="QLA245" s="128"/>
      <c r="QLB245" s="128"/>
      <c r="QLC245" s="128"/>
      <c r="QLD245" s="128"/>
      <c r="QLE245" s="128"/>
      <c r="QLF245" s="128"/>
      <c r="QLG245" s="128"/>
      <c r="QLH245" s="128"/>
      <c r="QLI245" s="128"/>
      <c r="QLJ245" s="128"/>
      <c r="QLK245" s="128"/>
      <c r="QLL245" s="128"/>
      <c r="QLM245" s="128"/>
      <c r="QLN245" s="128"/>
      <c r="QLO245" s="128"/>
      <c r="QLP245" s="128"/>
      <c r="QLQ245" s="128"/>
      <c r="QLR245" s="128"/>
      <c r="QLS245" s="128"/>
      <c r="QLT245" s="128"/>
      <c r="QLU245" s="128"/>
      <c r="QLV245" s="128"/>
      <c r="QLW245" s="128"/>
      <c r="QLX245" s="128"/>
      <c r="QLY245" s="128"/>
      <c r="QLZ245" s="128"/>
      <c r="QMA245" s="128"/>
      <c r="QMB245" s="128"/>
      <c r="QMC245" s="128"/>
      <c r="QMD245" s="128"/>
      <c r="QME245" s="128"/>
      <c r="QMF245" s="128"/>
      <c r="QMG245" s="128"/>
      <c r="QMH245" s="128"/>
      <c r="QMI245" s="128"/>
      <c r="QMJ245" s="128"/>
      <c r="QMK245" s="128"/>
      <c r="QML245" s="128"/>
      <c r="QMM245" s="128"/>
      <c r="QMN245" s="128"/>
      <c r="QMO245" s="128"/>
      <c r="QMP245" s="128"/>
      <c r="QMQ245" s="128"/>
      <c r="QMR245" s="128"/>
      <c r="QMS245" s="128"/>
      <c r="QMT245" s="128"/>
      <c r="QMU245" s="128"/>
      <c r="QMV245" s="128"/>
      <c r="QMW245" s="128"/>
      <c r="QMX245" s="128"/>
      <c r="QMY245" s="128"/>
      <c r="QMZ245" s="128"/>
      <c r="QNA245" s="128"/>
      <c r="QNB245" s="128"/>
      <c r="QNC245" s="128"/>
      <c r="QND245" s="128"/>
      <c r="QNE245" s="128"/>
      <c r="QNF245" s="128"/>
      <c r="QNG245" s="128"/>
      <c r="QNH245" s="128"/>
      <c r="QNI245" s="128"/>
      <c r="QNJ245" s="128"/>
      <c r="QNK245" s="128"/>
      <c r="QNL245" s="128"/>
      <c r="QNM245" s="128"/>
      <c r="QNN245" s="128"/>
      <c r="QNO245" s="128"/>
      <c r="QNP245" s="128"/>
      <c r="QNQ245" s="128"/>
      <c r="QNR245" s="128"/>
      <c r="QNS245" s="128"/>
      <c r="QNT245" s="128"/>
      <c r="QNU245" s="128"/>
      <c r="QNV245" s="128"/>
      <c r="QNW245" s="128"/>
      <c r="QNX245" s="128"/>
      <c r="QNY245" s="128"/>
      <c r="QNZ245" s="128"/>
      <c r="QOA245" s="128"/>
      <c r="QOB245" s="128"/>
      <c r="QOC245" s="128"/>
      <c r="QOD245" s="128"/>
      <c r="QOE245" s="128"/>
      <c r="QOF245" s="128"/>
      <c r="QOG245" s="128"/>
      <c r="QOH245" s="128"/>
      <c r="QOI245" s="128"/>
      <c r="QOJ245" s="128"/>
      <c r="QOK245" s="128"/>
      <c r="QOL245" s="128"/>
      <c r="QOM245" s="128"/>
      <c r="QON245" s="128"/>
      <c r="QOO245" s="128"/>
      <c r="QOP245" s="128"/>
      <c r="QOQ245" s="128"/>
      <c r="QOR245" s="128"/>
      <c r="QOS245" s="128"/>
      <c r="QOT245" s="128"/>
      <c r="QOU245" s="128"/>
      <c r="QOV245" s="128"/>
      <c r="QOW245" s="128"/>
      <c r="QOX245" s="128"/>
      <c r="QOY245" s="128"/>
      <c r="QOZ245" s="128"/>
      <c r="QPA245" s="128"/>
      <c r="QPB245" s="128"/>
      <c r="QPC245" s="128"/>
      <c r="QPD245" s="128"/>
      <c r="QPE245" s="128"/>
      <c r="QPF245" s="128"/>
      <c r="QPG245" s="128"/>
      <c r="QPH245" s="128"/>
      <c r="QPI245" s="128"/>
      <c r="QPJ245" s="128"/>
      <c r="QPK245" s="128"/>
      <c r="QPL245" s="128"/>
      <c r="QPM245" s="128"/>
      <c r="QPN245" s="128"/>
      <c r="QPO245" s="128"/>
      <c r="QPP245" s="128"/>
      <c r="QPQ245" s="128"/>
      <c r="QPR245" s="128"/>
      <c r="QPS245" s="128"/>
      <c r="QPT245" s="128"/>
      <c r="QPU245" s="128"/>
      <c r="QPV245" s="128"/>
      <c r="QPW245" s="128"/>
      <c r="QPX245" s="128"/>
      <c r="QPY245" s="128"/>
      <c r="QPZ245" s="128"/>
      <c r="QQA245" s="128"/>
      <c r="QQB245" s="128"/>
      <c r="QQC245" s="128"/>
      <c r="QQD245" s="128"/>
      <c r="QQE245" s="128"/>
      <c r="QQF245" s="128"/>
      <c r="QQG245" s="128"/>
      <c r="QQH245" s="128"/>
      <c r="QQI245" s="128"/>
      <c r="QQJ245" s="128"/>
      <c r="QQK245" s="128"/>
      <c r="QQL245" s="128"/>
      <c r="QQM245" s="128"/>
      <c r="QQN245" s="128"/>
      <c r="QQO245" s="128"/>
      <c r="QQP245" s="128"/>
      <c r="QQQ245" s="128"/>
      <c r="QQR245" s="128"/>
      <c r="QQS245" s="128"/>
      <c r="QQT245" s="128"/>
      <c r="QQU245" s="128"/>
      <c r="QQV245" s="128"/>
      <c r="QQW245" s="128"/>
      <c r="QQX245" s="128"/>
      <c r="QQY245" s="128"/>
      <c r="QQZ245" s="128"/>
      <c r="QRA245" s="128"/>
      <c r="QRB245" s="128"/>
      <c r="QRC245" s="128"/>
      <c r="QRD245" s="128"/>
      <c r="QRE245" s="128"/>
      <c r="QRF245" s="128"/>
      <c r="QRG245" s="128"/>
      <c r="QRH245" s="128"/>
      <c r="QRI245" s="128"/>
      <c r="QRJ245" s="128"/>
      <c r="QRK245" s="128"/>
      <c r="QRL245" s="128"/>
      <c r="QRM245" s="128"/>
      <c r="QRN245" s="128"/>
      <c r="QRO245" s="128"/>
      <c r="QRP245" s="128"/>
      <c r="QRQ245" s="128"/>
      <c r="QRR245" s="128"/>
      <c r="QRS245" s="128"/>
      <c r="QRT245" s="128"/>
      <c r="QRU245" s="128"/>
      <c r="QRV245" s="128"/>
      <c r="QRW245" s="128"/>
      <c r="QRX245" s="128"/>
      <c r="QRY245" s="128"/>
      <c r="QRZ245" s="128"/>
      <c r="QSA245" s="128"/>
      <c r="QSB245" s="128"/>
      <c r="QSC245" s="128"/>
      <c r="QSD245" s="128"/>
      <c r="QSE245" s="128"/>
      <c r="QSF245" s="128"/>
      <c r="QSG245" s="128"/>
      <c r="QSH245" s="128"/>
      <c r="QSI245" s="128"/>
      <c r="QSJ245" s="128"/>
      <c r="QSK245" s="128"/>
      <c r="QSL245" s="128"/>
      <c r="QSM245" s="128"/>
      <c r="QSN245" s="128"/>
      <c r="QSO245" s="128"/>
      <c r="QSP245" s="128"/>
      <c r="QSQ245" s="128"/>
      <c r="QSR245" s="128"/>
      <c r="QSS245" s="128"/>
      <c r="QST245" s="128"/>
      <c r="QSU245" s="128"/>
      <c r="QSV245" s="128"/>
      <c r="QSW245" s="128"/>
      <c r="QSX245" s="128"/>
      <c r="QSY245" s="128"/>
      <c r="QSZ245" s="128"/>
      <c r="QTA245" s="128"/>
      <c r="QTB245" s="128"/>
      <c r="QTC245" s="128"/>
      <c r="QTD245" s="128"/>
      <c r="QTE245" s="128"/>
      <c r="QTF245" s="128"/>
      <c r="QTG245" s="128"/>
      <c r="QTH245" s="128"/>
      <c r="QTI245" s="128"/>
      <c r="QTJ245" s="128"/>
      <c r="QTK245" s="128"/>
      <c r="QTL245" s="128"/>
      <c r="QTM245" s="128"/>
      <c r="QTN245" s="128"/>
      <c r="QTO245" s="128"/>
      <c r="QTP245" s="128"/>
      <c r="QTQ245" s="128"/>
      <c r="QTR245" s="128"/>
      <c r="QTS245" s="128"/>
      <c r="QTT245" s="128"/>
      <c r="QTU245" s="128"/>
      <c r="QTV245" s="128"/>
      <c r="QTW245" s="128"/>
      <c r="QTX245" s="128"/>
      <c r="QTY245" s="128"/>
      <c r="QTZ245" s="128"/>
      <c r="QUA245" s="128"/>
      <c r="QUB245" s="128"/>
      <c r="QUC245" s="128"/>
      <c r="QUD245" s="128"/>
      <c r="QUE245" s="128"/>
      <c r="QUF245" s="128"/>
      <c r="QUG245" s="128"/>
      <c r="QUH245" s="128"/>
      <c r="QUI245" s="128"/>
      <c r="QUJ245" s="128"/>
      <c r="QUK245" s="128"/>
      <c r="QUL245" s="128"/>
      <c r="QUM245" s="128"/>
      <c r="QUN245" s="128"/>
      <c r="QUO245" s="128"/>
      <c r="QUP245" s="128"/>
      <c r="QUQ245" s="128"/>
      <c r="QUR245" s="128"/>
      <c r="QUS245" s="128"/>
      <c r="QUT245" s="128"/>
      <c r="QUU245" s="128"/>
      <c r="QUV245" s="128"/>
      <c r="QUW245" s="128"/>
      <c r="QUX245" s="128"/>
      <c r="QUY245" s="128"/>
      <c r="QUZ245" s="128"/>
      <c r="QVA245" s="128"/>
      <c r="QVB245" s="128"/>
      <c r="QVC245" s="128"/>
      <c r="QVD245" s="128"/>
      <c r="QVE245" s="128"/>
      <c r="QVF245" s="128"/>
      <c r="QVG245" s="128"/>
      <c r="QVH245" s="128"/>
      <c r="QVI245" s="128"/>
      <c r="QVJ245" s="128"/>
      <c r="QVK245" s="128"/>
      <c r="QVL245" s="128"/>
      <c r="QVM245" s="128"/>
      <c r="QVN245" s="128"/>
      <c r="QVO245" s="128"/>
      <c r="QVP245" s="128"/>
      <c r="QVQ245" s="128"/>
      <c r="QVR245" s="128"/>
      <c r="QVS245" s="128"/>
      <c r="QVT245" s="128"/>
      <c r="QVU245" s="128"/>
      <c r="QVV245" s="128"/>
      <c r="QVW245" s="128"/>
      <c r="QVX245" s="128"/>
      <c r="QVY245" s="128"/>
      <c r="QVZ245" s="128"/>
      <c r="QWA245" s="128"/>
      <c r="QWB245" s="128"/>
      <c r="QWC245" s="128"/>
      <c r="QWD245" s="128"/>
      <c r="QWE245" s="128"/>
      <c r="QWF245" s="128"/>
      <c r="QWG245" s="128"/>
      <c r="QWH245" s="128"/>
      <c r="QWI245" s="128"/>
      <c r="QWJ245" s="128"/>
      <c r="QWK245" s="128"/>
      <c r="QWL245" s="128"/>
      <c r="QWM245" s="128"/>
      <c r="QWN245" s="128"/>
      <c r="QWO245" s="128"/>
      <c r="QWP245" s="128"/>
      <c r="QWQ245" s="128"/>
      <c r="QWR245" s="128"/>
      <c r="QWS245" s="128"/>
      <c r="QWT245" s="128"/>
      <c r="QWU245" s="128"/>
      <c r="QWV245" s="128"/>
      <c r="QWW245" s="128"/>
      <c r="QWX245" s="128"/>
      <c r="QWY245" s="128"/>
      <c r="QWZ245" s="128"/>
      <c r="QXA245" s="128"/>
      <c r="QXB245" s="128"/>
      <c r="QXC245" s="128"/>
      <c r="QXD245" s="128"/>
      <c r="QXE245" s="128"/>
      <c r="QXF245" s="128"/>
      <c r="QXG245" s="128"/>
      <c r="QXH245" s="128"/>
      <c r="QXI245" s="128"/>
      <c r="QXJ245" s="128"/>
      <c r="QXK245" s="128"/>
      <c r="QXL245" s="128"/>
      <c r="QXM245" s="128"/>
      <c r="QXN245" s="128"/>
      <c r="QXO245" s="128"/>
      <c r="QXP245" s="128"/>
      <c r="QXQ245" s="128"/>
      <c r="QXR245" s="128"/>
      <c r="QXS245" s="128"/>
      <c r="QXT245" s="128"/>
      <c r="QXU245" s="128"/>
      <c r="QXV245" s="128"/>
      <c r="QXW245" s="128"/>
      <c r="QXX245" s="128"/>
      <c r="QXY245" s="128"/>
      <c r="QXZ245" s="128"/>
      <c r="QYA245" s="128"/>
      <c r="QYB245" s="128"/>
      <c r="QYC245" s="128"/>
      <c r="QYD245" s="128"/>
      <c r="QYE245" s="128"/>
      <c r="QYF245" s="128"/>
      <c r="QYG245" s="128"/>
      <c r="QYH245" s="128"/>
      <c r="QYI245" s="128"/>
      <c r="QYJ245" s="128"/>
      <c r="QYK245" s="128"/>
      <c r="QYL245" s="128"/>
      <c r="QYM245" s="128"/>
      <c r="QYN245" s="128"/>
      <c r="QYO245" s="128"/>
      <c r="QYP245" s="128"/>
      <c r="QYQ245" s="128"/>
      <c r="QYR245" s="128"/>
      <c r="QYS245" s="128"/>
      <c r="QYT245" s="128"/>
      <c r="QYU245" s="128"/>
      <c r="QYV245" s="128"/>
      <c r="QYW245" s="128"/>
      <c r="QYX245" s="128"/>
      <c r="QYY245" s="128"/>
      <c r="QYZ245" s="128"/>
      <c r="QZA245" s="128"/>
      <c r="QZB245" s="128"/>
      <c r="QZC245" s="128"/>
      <c r="QZD245" s="128"/>
      <c r="QZE245" s="128"/>
      <c r="QZF245" s="128"/>
      <c r="QZG245" s="128"/>
      <c r="QZH245" s="128"/>
      <c r="QZI245" s="128"/>
      <c r="QZJ245" s="128"/>
      <c r="QZK245" s="128"/>
      <c r="QZL245" s="128"/>
      <c r="QZM245" s="128"/>
      <c r="QZN245" s="128"/>
      <c r="QZO245" s="128"/>
      <c r="QZP245" s="128"/>
      <c r="QZQ245" s="128"/>
      <c r="QZR245" s="128"/>
      <c r="QZS245" s="128"/>
      <c r="QZT245" s="128"/>
      <c r="QZU245" s="128"/>
      <c r="QZV245" s="128"/>
      <c r="QZW245" s="128"/>
      <c r="QZX245" s="128"/>
      <c r="QZY245" s="128"/>
      <c r="QZZ245" s="128"/>
      <c r="RAA245" s="128"/>
      <c r="RAB245" s="128"/>
      <c r="RAC245" s="128"/>
      <c r="RAD245" s="128"/>
      <c r="RAE245" s="128"/>
      <c r="RAF245" s="128"/>
      <c r="RAG245" s="128"/>
      <c r="RAH245" s="128"/>
      <c r="RAI245" s="128"/>
      <c r="RAJ245" s="128"/>
      <c r="RAK245" s="128"/>
      <c r="RAL245" s="128"/>
      <c r="RAM245" s="128"/>
      <c r="RAN245" s="128"/>
      <c r="RAO245" s="128"/>
      <c r="RAP245" s="128"/>
      <c r="RAQ245" s="128"/>
      <c r="RAR245" s="128"/>
      <c r="RAS245" s="128"/>
      <c r="RAT245" s="128"/>
      <c r="RAU245" s="128"/>
      <c r="RAV245" s="128"/>
      <c r="RAW245" s="128"/>
      <c r="RAX245" s="128"/>
      <c r="RAY245" s="128"/>
      <c r="RAZ245" s="128"/>
      <c r="RBA245" s="128"/>
      <c r="RBB245" s="128"/>
      <c r="RBC245" s="128"/>
      <c r="RBD245" s="128"/>
      <c r="RBE245" s="128"/>
      <c r="RBF245" s="128"/>
      <c r="RBG245" s="128"/>
      <c r="RBH245" s="128"/>
      <c r="RBI245" s="128"/>
      <c r="RBJ245" s="128"/>
      <c r="RBK245" s="128"/>
      <c r="RBL245" s="128"/>
      <c r="RBM245" s="128"/>
      <c r="RBN245" s="128"/>
      <c r="RBO245" s="128"/>
      <c r="RBP245" s="128"/>
      <c r="RBQ245" s="128"/>
      <c r="RBR245" s="128"/>
      <c r="RBS245" s="128"/>
      <c r="RBT245" s="128"/>
      <c r="RBU245" s="128"/>
      <c r="RBV245" s="128"/>
      <c r="RBW245" s="128"/>
      <c r="RBX245" s="128"/>
      <c r="RBY245" s="128"/>
      <c r="RBZ245" s="128"/>
      <c r="RCA245" s="128"/>
      <c r="RCB245" s="128"/>
      <c r="RCC245" s="128"/>
      <c r="RCD245" s="128"/>
      <c r="RCE245" s="128"/>
      <c r="RCF245" s="128"/>
      <c r="RCG245" s="128"/>
      <c r="RCH245" s="128"/>
      <c r="RCI245" s="128"/>
      <c r="RCJ245" s="128"/>
      <c r="RCK245" s="128"/>
      <c r="RCL245" s="128"/>
      <c r="RCM245" s="128"/>
      <c r="RCN245" s="128"/>
      <c r="RCO245" s="128"/>
      <c r="RCP245" s="128"/>
      <c r="RCQ245" s="128"/>
      <c r="RCR245" s="128"/>
      <c r="RCS245" s="128"/>
      <c r="RCT245" s="128"/>
      <c r="RCU245" s="128"/>
      <c r="RCV245" s="128"/>
      <c r="RCW245" s="128"/>
      <c r="RCX245" s="128"/>
      <c r="RCY245" s="128"/>
      <c r="RCZ245" s="128"/>
      <c r="RDA245" s="128"/>
      <c r="RDB245" s="128"/>
      <c r="RDC245" s="128"/>
      <c r="RDD245" s="128"/>
      <c r="RDE245" s="128"/>
      <c r="RDF245" s="128"/>
      <c r="RDG245" s="128"/>
      <c r="RDH245" s="128"/>
      <c r="RDI245" s="128"/>
      <c r="RDJ245" s="128"/>
      <c r="RDK245" s="128"/>
      <c r="RDL245" s="128"/>
      <c r="RDM245" s="128"/>
      <c r="RDN245" s="128"/>
      <c r="RDO245" s="128"/>
      <c r="RDP245" s="128"/>
      <c r="RDQ245" s="128"/>
      <c r="RDR245" s="128"/>
      <c r="RDS245" s="128"/>
      <c r="RDT245" s="128"/>
      <c r="RDU245" s="128"/>
      <c r="RDV245" s="128"/>
      <c r="RDW245" s="128"/>
      <c r="RDX245" s="128"/>
      <c r="RDY245" s="128"/>
      <c r="RDZ245" s="128"/>
      <c r="REA245" s="128"/>
      <c r="REB245" s="128"/>
      <c r="REC245" s="128"/>
      <c r="RED245" s="128"/>
      <c r="REE245" s="128"/>
      <c r="REF245" s="128"/>
      <c r="REG245" s="128"/>
      <c r="REH245" s="128"/>
      <c r="REI245" s="128"/>
      <c r="REJ245" s="128"/>
      <c r="REK245" s="128"/>
      <c r="REL245" s="128"/>
      <c r="REM245" s="128"/>
      <c r="REN245" s="128"/>
      <c r="REO245" s="128"/>
      <c r="REP245" s="128"/>
      <c r="REQ245" s="128"/>
      <c r="RER245" s="128"/>
      <c r="RES245" s="128"/>
      <c r="RET245" s="128"/>
      <c r="REU245" s="128"/>
      <c r="REV245" s="128"/>
      <c r="REW245" s="128"/>
      <c r="REX245" s="128"/>
      <c r="REY245" s="128"/>
      <c r="REZ245" s="128"/>
      <c r="RFA245" s="128"/>
      <c r="RFB245" s="128"/>
      <c r="RFC245" s="128"/>
      <c r="RFD245" s="128"/>
      <c r="RFE245" s="128"/>
      <c r="RFF245" s="128"/>
      <c r="RFG245" s="128"/>
      <c r="RFH245" s="128"/>
      <c r="RFI245" s="128"/>
      <c r="RFJ245" s="128"/>
      <c r="RFK245" s="128"/>
      <c r="RFL245" s="128"/>
      <c r="RFM245" s="128"/>
      <c r="RFN245" s="128"/>
      <c r="RFO245" s="128"/>
      <c r="RFP245" s="128"/>
      <c r="RFQ245" s="128"/>
      <c r="RFR245" s="128"/>
      <c r="RFS245" s="128"/>
      <c r="RFT245" s="128"/>
      <c r="RFU245" s="128"/>
      <c r="RFV245" s="128"/>
      <c r="RFW245" s="128"/>
      <c r="RFX245" s="128"/>
      <c r="RFY245" s="128"/>
      <c r="RFZ245" s="128"/>
      <c r="RGA245" s="128"/>
      <c r="RGB245" s="128"/>
      <c r="RGC245" s="128"/>
      <c r="RGD245" s="128"/>
      <c r="RGE245" s="128"/>
      <c r="RGF245" s="128"/>
      <c r="RGG245" s="128"/>
      <c r="RGH245" s="128"/>
      <c r="RGI245" s="128"/>
      <c r="RGJ245" s="128"/>
      <c r="RGK245" s="128"/>
      <c r="RGL245" s="128"/>
      <c r="RGM245" s="128"/>
      <c r="RGN245" s="128"/>
      <c r="RGO245" s="128"/>
      <c r="RGP245" s="128"/>
      <c r="RGQ245" s="128"/>
      <c r="RGR245" s="128"/>
      <c r="RGS245" s="128"/>
      <c r="RGT245" s="128"/>
      <c r="RGU245" s="128"/>
      <c r="RGV245" s="128"/>
      <c r="RGW245" s="128"/>
      <c r="RGX245" s="128"/>
      <c r="RGY245" s="128"/>
      <c r="RGZ245" s="128"/>
      <c r="RHA245" s="128"/>
      <c r="RHB245" s="128"/>
      <c r="RHC245" s="128"/>
      <c r="RHD245" s="128"/>
      <c r="RHE245" s="128"/>
      <c r="RHF245" s="128"/>
      <c r="RHG245" s="128"/>
      <c r="RHH245" s="128"/>
      <c r="RHI245" s="128"/>
      <c r="RHJ245" s="128"/>
      <c r="RHK245" s="128"/>
      <c r="RHL245" s="128"/>
      <c r="RHM245" s="128"/>
      <c r="RHN245" s="128"/>
      <c r="RHO245" s="128"/>
      <c r="RHP245" s="128"/>
      <c r="RHQ245" s="128"/>
      <c r="RHR245" s="128"/>
      <c r="RHS245" s="128"/>
      <c r="RHT245" s="128"/>
      <c r="RHU245" s="128"/>
      <c r="RHV245" s="128"/>
      <c r="RHW245" s="128"/>
      <c r="RHX245" s="128"/>
      <c r="RHY245" s="128"/>
      <c r="RHZ245" s="128"/>
      <c r="RIA245" s="128"/>
      <c r="RIB245" s="128"/>
      <c r="RIC245" s="128"/>
      <c r="RID245" s="128"/>
      <c r="RIE245" s="128"/>
      <c r="RIF245" s="128"/>
      <c r="RIG245" s="128"/>
      <c r="RIH245" s="128"/>
      <c r="RII245" s="128"/>
      <c r="RIJ245" s="128"/>
      <c r="RIK245" s="128"/>
      <c r="RIL245" s="128"/>
      <c r="RIM245" s="128"/>
      <c r="RIN245" s="128"/>
      <c r="RIO245" s="128"/>
      <c r="RIP245" s="128"/>
      <c r="RIQ245" s="128"/>
      <c r="RIR245" s="128"/>
      <c r="RIS245" s="128"/>
      <c r="RIT245" s="128"/>
      <c r="RIU245" s="128"/>
      <c r="RIV245" s="128"/>
      <c r="RIW245" s="128"/>
      <c r="RIX245" s="128"/>
      <c r="RIY245" s="128"/>
      <c r="RIZ245" s="128"/>
      <c r="RJA245" s="128"/>
      <c r="RJB245" s="128"/>
      <c r="RJC245" s="128"/>
      <c r="RJD245" s="128"/>
      <c r="RJE245" s="128"/>
      <c r="RJF245" s="128"/>
      <c r="RJG245" s="128"/>
      <c r="RJH245" s="128"/>
      <c r="RJI245" s="128"/>
      <c r="RJJ245" s="128"/>
      <c r="RJK245" s="128"/>
      <c r="RJL245" s="128"/>
      <c r="RJM245" s="128"/>
      <c r="RJN245" s="128"/>
      <c r="RJO245" s="128"/>
      <c r="RJP245" s="128"/>
      <c r="RJQ245" s="128"/>
      <c r="RJR245" s="128"/>
      <c r="RJS245" s="128"/>
      <c r="RJT245" s="128"/>
      <c r="RJU245" s="128"/>
      <c r="RJV245" s="128"/>
      <c r="RJW245" s="128"/>
      <c r="RJX245" s="128"/>
      <c r="RJY245" s="128"/>
      <c r="RJZ245" s="128"/>
      <c r="RKA245" s="128"/>
      <c r="RKB245" s="128"/>
      <c r="RKC245" s="128"/>
      <c r="RKD245" s="128"/>
      <c r="RKE245" s="128"/>
      <c r="RKF245" s="128"/>
      <c r="RKG245" s="128"/>
      <c r="RKH245" s="128"/>
      <c r="RKI245" s="128"/>
      <c r="RKJ245" s="128"/>
      <c r="RKK245" s="128"/>
      <c r="RKL245" s="128"/>
      <c r="RKM245" s="128"/>
      <c r="RKN245" s="128"/>
      <c r="RKO245" s="128"/>
      <c r="RKP245" s="128"/>
      <c r="RKQ245" s="128"/>
      <c r="RKR245" s="128"/>
      <c r="RKS245" s="128"/>
      <c r="RKT245" s="128"/>
      <c r="RKU245" s="128"/>
      <c r="RKV245" s="128"/>
      <c r="RKW245" s="128"/>
      <c r="RKX245" s="128"/>
      <c r="RKY245" s="128"/>
      <c r="RKZ245" s="128"/>
      <c r="RLA245" s="128"/>
      <c r="RLB245" s="128"/>
      <c r="RLC245" s="128"/>
      <c r="RLD245" s="128"/>
      <c r="RLE245" s="128"/>
      <c r="RLF245" s="128"/>
      <c r="RLG245" s="128"/>
      <c r="RLH245" s="128"/>
      <c r="RLI245" s="128"/>
      <c r="RLJ245" s="128"/>
      <c r="RLK245" s="128"/>
      <c r="RLL245" s="128"/>
      <c r="RLM245" s="128"/>
      <c r="RLN245" s="128"/>
      <c r="RLO245" s="128"/>
      <c r="RLP245" s="128"/>
      <c r="RLQ245" s="128"/>
      <c r="RLR245" s="128"/>
      <c r="RLS245" s="128"/>
      <c r="RLT245" s="128"/>
      <c r="RLU245" s="128"/>
      <c r="RLV245" s="128"/>
      <c r="RLW245" s="128"/>
      <c r="RLX245" s="128"/>
      <c r="RLY245" s="128"/>
      <c r="RLZ245" s="128"/>
      <c r="RMA245" s="128"/>
      <c r="RMB245" s="128"/>
      <c r="RMC245" s="128"/>
      <c r="RMD245" s="128"/>
      <c r="RME245" s="128"/>
      <c r="RMF245" s="128"/>
      <c r="RMG245" s="128"/>
      <c r="RMH245" s="128"/>
      <c r="RMI245" s="128"/>
      <c r="RMJ245" s="128"/>
      <c r="RMK245" s="128"/>
      <c r="RML245" s="128"/>
      <c r="RMM245" s="128"/>
      <c r="RMN245" s="128"/>
      <c r="RMO245" s="128"/>
      <c r="RMP245" s="128"/>
      <c r="RMQ245" s="128"/>
      <c r="RMR245" s="128"/>
      <c r="RMS245" s="128"/>
      <c r="RMT245" s="128"/>
      <c r="RMU245" s="128"/>
      <c r="RMV245" s="128"/>
      <c r="RMW245" s="128"/>
      <c r="RMX245" s="128"/>
      <c r="RMY245" s="128"/>
      <c r="RMZ245" s="128"/>
      <c r="RNA245" s="128"/>
      <c r="RNB245" s="128"/>
      <c r="RNC245" s="128"/>
      <c r="RND245" s="128"/>
      <c r="RNE245" s="128"/>
      <c r="RNF245" s="128"/>
      <c r="RNG245" s="128"/>
      <c r="RNH245" s="128"/>
      <c r="RNI245" s="128"/>
      <c r="RNJ245" s="128"/>
      <c r="RNK245" s="128"/>
      <c r="RNL245" s="128"/>
      <c r="RNM245" s="128"/>
      <c r="RNN245" s="128"/>
      <c r="RNO245" s="128"/>
      <c r="RNP245" s="128"/>
      <c r="RNQ245" s="128"/>
      <c r="RNR245" s="128"/>
      <c r="RNS245" s="128"/>
      <c r="RNT245" s="128"/>
      <c r="RNU245" s="128"/>
      <c r="RNV245" s="128"/>
      <c r="RNW245" s="128"/>
      <c r="RNX245" s="128"/>
      <c r="RNY245" s="128"/>
      <c r="RNZ245" s="128"/>
      <c r="ROA245" s="128"/>
      <c r="ROB245" s="128"/>
      <c r="ROC245" s="128"/>
      <c r="ROD245" s="128"/>
      <c r="ROE245" s="128"/>
      <c r="ROF245" s="128"/>
      <c r="ROG245" s="128"/>
      <c r="ROH245" s="128"/>
      <c r="ROI245" s="128"/>
      <c r="ROJ245" s="128"/>
      <c r="ROK245" s="128"/>
      <c r="ROL245" s="128"/>
      <c r="ROM245" s="128"/>
      <c r="RON245" s="128"/>
      <c r="ROO245" s="128"/>
      <c r="ROP245" s="128"/>
      <c r="ROQ245" s="128"/>
      <c r="ROR245" s="128"/>
      <c r="ROS245" s="128"/>
      <c r="ROT245" s="128"/>
      <c r="ROU245" s="128"/>
      <c r="ROV245" s="128"/>
      <c r="ROW245" s="128"/>
      <c r="ROX245" s="128"/>
      <c r="ROY245" s="128"/>
      <c r="ROZ245" s="128"/>
      <c r="RPA245" s="128"/>
      <c r="RPB245" s="128"/>
      <c r="RPC245" s="128"/>
      <c r="RPD245" s="128"/>
      <c r="RPE245" s="128"/>
      <c r="RPF245" s="128"/>
      <c r="RPG245" s="128"/>
      <c r="RPH245" s="128"/>
      <c r="RPI245" s="128"/>
      <c r="RPJ245" s="128"/>
      <c r="RPK245" s="128"/>
      <c r="RPL245" s="128"/>
      <c r="RPM245" s="128"/>
      <c r="RPN245" s="128"/>
      <c r="RPO245" s="128"/>
      <c r="RPP245" s="128"/>
      <c r="RPQ245" s="128"/>
      <c r="RPR245" s="128"/>
      <c r="RPS245" s="128"/>
      <c r="RPT245" s="128"/>
      <c r="RPU245" s="128"/>
      <c r="RPV245" s="128"/>
      <c r="RPW245" s="128"/>
      <c r="RPX245" s="128"/>
      <c r="RPY245" s="128"/>
      <c r="RPZ245" s="128"/>
      <c r="RQA245" s="128"/>
      <c r="RQB245" s="128"/>
      <c r="RQC245" s="128"/>
      <c r="RQD245" s="128"/>
      <c r="RQE245" s="128"/>
      <c r="RQF245" s="128"/>
      <c r="RQG245" s="128"/>
      <c r="RQH245" s="128"/>
      <c r="RQI245" s="128"/>
      <c r="RQJ245" s="128"/>
      <c r="RQK245" s="128"/>
      <c r="RQL245" s="128"/>
      <c r="RQM245" s="128"/>
      <c r="RQN245" s="128"/>
      <c r="RQO245" s="128"/>
      <c r="RQP245" s="128"/>
      <c r="RQQ245" s="128"/>
      <c r="RQR245" s="128"/>
      <c r="RQS245" s="128"/>
      <c r="RQT245" s="128"/>
      <c r="RQU245" s="128"/>
      <c r="RQV245" s="128"/>
      <c r="RQW245" s="128"/>
      <c r="RQX245" s="128"/>
      <c r="RQY245" s="128"/>
      <c r="RQZ245" s="128"/>
      <c r="RRA245" s="128"/>
      <c r="RRB245" s="128"/>
      <c r="RRC245" s="128"/>
      <c r="RRD245" s="128"/>
      <c r="RRE245" s="128"/>
      <c r="RRF245" s="128"/>
      <c r="RRG245" s="128"/>
      <c r="RRH245" s="128"/>
      <c r="RRI245" s="128"/>
      <c r="RRJ245" s="128"/>
      <c r="RRK245" s="128"/>
      <c r="RRL245" s="128"/>
      <c r="RRM245" s="128"/>
      <c r="RRN245" s="128"/>
      <c r="RRO245" s="128"/>
      <c r="RRP245" s="128"/>
      <c r="RRQ245" s="128"/>
      <c r="RRR245" s="128"/>
      <c r="RRS245" s="128"/>
      <c r="RRT245" s="128"/>
      <c r="RRU245" s="128"/>
      <c r="RRV245" s="128"/>
      <c r="RRW245" s="128"/>
      <c r="RRX245" s="128"/>
      <c r="RRY245" s="128"/>
      <c r="RRZ245" s="128"/>
      <c r="RSA245" s="128"/>
      <c r="RSB245" s="128"/>
      <c r="RSC245" s="128"/>
      <c r="RSD245" s="128"/>
      <c r="RSE245" s="128"/>
      <c r="RSF245" s="128"/>
      <c r="RSG245" s="128"/>
      <c r="RSH245" s="128"/>
      <c r="RSI245" s="128"/>
      <c r="RSJ245" s="128"/>
      <c r="RSK245" s="128"/>
      <c r="RSL245" s="128"/>
      <c r="RSM245" s="128"/>
      <c r="RSN245" s="128"/>
      <c r="RSO245" s="128"/>
      <c r="RSP245" s="128"/>
      <c r="RSQ245" s="128"/>
      <c r="RSR245" s="128"/>
      <c r="RSS245" s="128"/>
      <c r="RST245" s="128"/>
      <c r="RSU245" s="128"/>
      <c r="RSV245" s="128"/>
      <c r="RSW245" s="128"/>
      <c r="RSX245" s="128"/>
      <c r="RSY245" s="128"/>
      <c r="RSZ245" s="128"/>
      <c r="RTA245" s="128"/>
      <c r="RTB245" s="128"/>
      <c r="RTC245" s="128"/>
      <c r="RTD245" s="128"/>
      <c r="RTE245" s="128"/>
      <c r="RTF245" s="128"/>
      <c r="RTG245" s="128"/>
      <c r="RTH245" s="128"/>
      <c r="RTI245" s="128"/>
      <c r="RTJ245" s="128"/>
      <c r="RTK245" s="128"/>
      <c r="RTL245" s="128"/>
      <c r="RTM245" s="128"/>
      <c r="RTN245" s="128"/>
      <c r="RTO245" s="128"/>
      <c r="RTP245" s="128"/>
      <c r="RTQ245" s="128"/>
      <c r="RTR245" s="128"/>
      <c r="RTS245" s="128"/>
      <c r="RTT245" s="128"/>
      <c r="RTU245" s="128"/>
      <c r="RTV245" s="128"/>
      <c r="RTW245" s="128"/>
      <c r="RTX245" s="128"/>
      <c r="RTY245" s="128"/>
      <c r="RTZ245" s="128"/>
      <c r="RUA245" s="128"/>
      <c r="RUB245" s="128"/>
      <c r="RUC245" s="128"/>
      <c r="RUD245" s="128"/>
      <c r="RUE245" s="128"/>
      <c r="RUF245" s="128"/>
      <c r="RUG245" s="128"/>
      <c r="RUH245" s="128"/>
      <c r="RUI245" s="128"/>
      <c r="RUJ245" s="128"/>
      <c r="RUK245" s="128"/>
      <c r="RUL245" s="128"/>
      <c r="RUM245" s="128"/>
      <c r="RUN245" s="128"/>
      <c r="RUO245" s="128"/>
      <c r="RUP245" s="128"/>
      <c r="RUQ245" s="128"/>
      <c r="RUR245" s="128"/>
      <c r="RUS245" s="128"/>
      <c r="RUT245" s="128"/>
      <c r="RUU245" s="128"/>
      <c r="RUV245" s="128"/>
      <c r="RUW245" s="128"/>
      <c r="RUX245" s="128"/>
      <c r="RUY245" s="128"/>
      <c r="RUZ245" s="128"/>
      <c r="RVA245" s="128"/>
      <c r="RVB245" s="128"/>
      <c r="RVC245" s="128"/>
      <c r="RVD245" s="128"/>
      <c r="RVE245" s="128"/>
      <c r="RVF245" s="128"/>
      <c r="RVG245" s="128"/>
      <c r="RVH245" s="128"/>
      <c r="RVI245" s="128"/>
      <c r="RVJ245" s="128"/>
      <c r="RVK245" s="128"/>
      <c r="RVL245" s="128"/>
      <c r="RVM245" s="128"/>
      <c r="RVN245" s="128"/>
      <c r="RVO245" s="128"/>
      <c r="RVP245" s="128"/>
      <c r="RVQ245" s="128"/>
      <c r="RVR245" s="128"/>
      <c r="RVS245" s="128"/>
      <c r="RVT245" s="128"/>
      <c r="RVU245" s="128"/>
      <c r="RVV245" s="128"/>
      <c r="RVW245" s="128"/>
      <c r="RVX245" s="128"/>
      <c r="RVY245" s="128"/>
      <c r="RVZ245" s="128"/>
      <c r="RWA245" s="128"/>
      <c r="RWB245" s="128"/>
      <c r="RWC245" s="128"/>
      <c r="RWD245" s="128"/>
      <c r="RWE245" s="128"/>
      <c r="RWF245" s="128"/>
      <c r="RWG245" s="128"/>
      <c r="RWH245" s="128"/>
      <c r="RWI245" s="128"/>
      <c r="RWJ245" s="128"/>
      <c r="RWK245" s="128"/>
      <c r="RWL245" s="128"/>
      <c r="RWM245" s="128"/>
      <c r="RWN245" s="128"/>
      <c r="RWO245" s="128"/>
      <c r="RWP245" s="128"/>
      <c r="RWQ245" s="128"/>
      <c r="RWR245" s="128"/>
      <c r="RWS245" s="128"/>
      <c r="RWT245" s="128"/>
      <c r="RWU245" s="128"/>
      <c r="RWV245" s="128"/>
      <c r="RWW245" s="128"/>
      <c r="RWX245" s="128"/>
      <c r="RWY245" s="128"/>
      <c r="RWZ245" s="128"/>
      <c r="RXA245" s="128"/>
      <c r="RXB245" s="128"/>
      <c r="RXC245" s="128"/>
      <c r="RXD245" s="128"/>
      <c r="RXE245" s="128"/>
      <c r="RXF245" s="128"/>
      <c r="RXG245" s="128"/>
      <c r="RXH245" s="128"/>
      <c r="RXI245" s="128"/>
      <c r="RXJ245" s="128"/>
      <c r="RXK245" s="128"/>
      <c r="RXL245" s="128"/>
      <c r="RXM245" s="128"/>
      <c r="RXN245" s="128"/>
      <c r="RXO245" s="128"/>
      <c r="RXP245" s="128"/>
      <c r="RXQ245" s="128"/>
      <c r="RXR245" s="128"/>
      <c r="RXS245" s="128"/>
      <c r="RXT245" s="128"/>
      <c r="RXU245" s="128"/>
      <c r="RXV245" s="128"/>
      <c r="RXW245" s="128"/>
      <c r="RXX245" s="128"/>
      <c r="RXY245" s="128"/>
      <c r="RXZ245" s="128"/>
      <c r="RYA245" s="128"/>
      <c r="RYB245" s="128"/>
      <c r="RYC245" s="128"/>
      <c r="RYD245" s="128"/>
      <c r="RYE245" s="128"/>
      <c r="RYF245" s="128"/>
      <c r="RYG245" s="128"/>
      <c r="RYH245" s="128"/>
      <c r="RYI245" s="128"/>
      <c r="RYJ245" s="128"/>
      <c r="RYK245" s="128"/>
      <c r="RYL245" s="128"/>
      <c r="RYM245" s="128"/>
      <c r="RYN245" s="128"/>
      <c r="RYO245" s="128"/>
      <c r="RYP245" s="128"/>
      <c r="RYQ245" s="128"/>
      <c r="RYR245" s="128"/>
      <c r="RYS245" s="128"/>
      <c r="RYT245" s="128"/>
      <c r="RYU245" s="128"/>
      <c r="RYV245" s="128"/>
      <c r="RYW245" s="128"/>
      <c r="RYX245" s="128"/>
      <c r="RYY245" s="128"/>
      <c r="RYZ245" s="128"/>
      <c r="RZA245" s="128"/>
      <c r="RZB245" s="128"/>
      <c r="RZC245" s="128"/>
      <c r="RZD245" s="128"/>
      <c r="RZE245" s="128"/>
      <c r="RZF245" s="128"/>
      <c r="RZG245" s="128"/>
      <c r="RZH245" s="128"/>
      <c r="RZI245" s="128"/>
      <c r="RZJ245" s="128"/>
      <c r="RZK245" s="128"/>
      <c r="RZL245" s="128"/>
      <c r="RZM245" s="128"/>
      <c r="RZN245" s="128"/>
      <c r="RZO245" s="128"/>
      <c r="RZP245" s="128"/>
      <c r="RZQ245" s="128"/>
      <c r="RZR245" s="128"/>
      <c r="RZS245" s="128"/>
      <c r="RZT245" s="128"/>
      <c r="RZU245" s="128"/>
      <c r="RZV245" s="128"/>
      <c r="RZW245" s="128"/>
      <c r="RZX245" s="128"/>
      <c r="RZY245" s="128"/>
      <c r="RZZ245" s="128"/>
      <c r="SAA245" s="128"/>
      <c r="SAB245" s="128"/>
      <c r="SAC245" s="128"/>
      <c r="SAD245" s="128"/>
      <c r="SAE245" s="128"/>
      <c r="SAF245" s="128"/>
      <c r="SAG245" s="128"/>
      <c r="SAH245" s="128"/>
      <c r="SAI245" s="128"/>
      <c r="SAJ245" s="128"/>
      <c r="SAK245" s="128"/>
      <c r="SAL245" s="128"/>
      <c r="SAM245" s="128"/>
      <c r="SAN245" s="128"/>
      <c r="SAO245" s="128"/>
      <c r="SAP245" s="128"/>
      <c r="SAQ245" s="128"/>
      <c r="SAR245" s="128"/>
      <c r="SAS245" s="128"/>
      <c r="SAT245" s="128"/>
      <c r="SAU245" s="128"/>
      <c r="SAV245" s="128"/>
      <c r="SAW245" s="128"/>
      <c r="SAX245" s="128"/>
      <c r="SAY245" s="128"/>
      <c r="SAZ245" s="128"/>
      <c r="SBA245" s="128"/>
      <c r="SBB245" s="128"/>
      <c r="SBC245" s="128"/>
      <c r="SBD245" s="128"/>
      <c r="SBE245" s="128"/>
      <c r="SBF245" s="128"/>
      <c r="SBG245" s="128"/>
      <c r="SBH245" s="128"/>
      <c r="SBI245" s="128"/>
      <c r="SBJ245" s="128"/>
      <c r="SBK245" s="128"/>
      <c r="SBL245" s="128"/>
      <c r="SBM245" s="128"/>
      <c r="SBN245" s="128"/>
      <c r="SBO245" s="128"/>
      <c r="SBP245" s="128"/>
      <c r="SBQ245" s="128"/>
      <c r="SBR245" s="128"/>
      <c r="SBS245" s="128"/>
      <c r="SBT245" s="128"/>
      <c r="SBU245" s="128"/>
      <c r="SBV245" s="128"/>
      <c r="SBW245" s="128"/>
      <c r="SBX245" s="128"/>
      <c r="SBY245" s="128"/>
      <c r="SBZ245" s="128"/>
      <c r="SCA245" s="128"/>
      <c r="SCB245" s="128"/>
      <c r="SCC245" s="128"/>
      <c r="SCD245" s="128"/>
      <c r="SCE245" s="128"/>
      <c r="SCF245" s="128"/>
      <c r="SCG245" s="128"/>
      <c r="SCH245" s="128"/>
      <c r="SCI245" s="128"/>
      <c r="SCJ245" s="128"/>
      <c r="SCK245" s="128"/>
      <c r="SCL245" s="128"/>
      <c r="SCM245" s="128"/>
      <c r="SCN245" s="128"/>
      <c r="SCO245" s="128"/>
      <c r="SCP245" s="128"/>
      <c r="SCQ245" s="128"/>
      <c r="SCR245" s="128"/>
      <c r="SCS245" s="128"/>
      <c r="SCT245" s="128"/>
      <c r="SCU245" s="128"/>
      <c r="SCV245" s="128"/>
      <c r="SCW245" s="128"/>
      <c r="SCX245" s="128"/>
      <c r="SCY245" s="128"/>
      <c r="SCZ245" s="128"/>
      <c r="SDA245" s="128"/>
      <c r="SDB245" s="128"/>
      <c r="SDC245" s="128"/>
      <c r="SDD245" s="128"/>
      <c r="SDE245" s="128"/>
      <c r="SDF245" s="128"/>
      <c r="SDG245" s="128"/>
      <c r="SDH245" s="128"/>
      <c r="SDI245" s="128"/>
      <c r="SDJ245" s="128"/>
      <c r="SDK245" s="128"/>
      <c r="SDL245" s="128"/>
      <c r="SDM245" s="128"/>
      <c r="SDN245" s="128"/>
      <c r="SDO245" s="128"/>
      <c r="SDP245" s="128"/>
      <c r="SDQ245" s="128"/>
      <c r="SDR245" s="128"/>
      <c r="SDS245" s="128"/>
      <c r="SDT245" s="128"/>
      <c r="SDU245" s="128"/>
      <c r="SDV245" s="128"/>
      <c r="SDW245" s="128"/>
      <c r="SDX245" s="128"/>
      <c r="SDY245" s="128"/>
      <c r="SDZ245" s="128"/>
      <c r="SEA245" s="128"/>
      <c r="SEB245" s="128"/>
      <c r="SEC245" s="128"/>
      <c r="SED245" s="128"/>
      <c r="SEE245" s="128"/>
      <c r="SEF245" s="128"/>
      <c r="SEG245" s="128"/>
      <c r="SEH245" s="128"/>
      <c r="SEI245" s="128"/>
      <c r="SEJ245" s="128"/>
      <c r="SEK245" s="128"/>
      <c r="SEL245" s="128"/>
      <c r="SEM245" s="128"/>
      <c r="SEN245" s="128"/>
      <c r="SEO245" s="128"/>
      <c r="SEP245" s="128"/>
      <c r="SEQ245" s="128"/>
      <c r="SER245" s="128"/>
      <c r="SES245" s="128"/>
      <c r="SET245" s="128"/>
      <c r="SEU245" s="128"/>
      <c r="SEV245" s="128"/>
      <c r="SEW245" s="128"/>
      <c r="SEX245" s="128"/>
      <c r="SEY245" s="128"/>
      <c r="SEZ245" s="128"/>
      <c r="SFA245" s="128"/>
      <c r="SFB245" s="128"/>
      <c r="SFC245" s="128"/>
      <c r="SFD245" s="128"/>
      <c r="SFE245" s="128"/>
      <c r="SFF245" s="128"/>
      <c r="SFG245" s="128"/>
      <c r="SFH245" s="128"/>
      <c r="SFI245" s="128"/>
      <c r="SFJ245" s="128"/>
      <c r="SFK245" s="128"/>
      <c r="SFL245" s="128"/>
      <c r="SFM245" s="128"/>
      <c r="SFN245" s="128"/>
      <c r="SFO245" s="128"/>
      <c r="SFP245" s="128"/>
      <c r="SFQ245" s="128"/>
      <c r="SFR245" s="128"/>
      <c r="SFS245" s="128"/>
      <c r="SFT245" s="128"/>
      <c r="SFU245" s="128"/>
      <c r="SFV245" s="128"/>
      <c r="SFW245" s="128"/>
      <c r="SFX245" s="128"/>
      <c r="SFY245" s="128"/>
      <c r="SFZ245" s="128"/>
      <c r="SGA245" s="128"/>
      <c r="SGB245" s="128"/>
      <c r="SGC245" s="128"/>
      <c r="SGD245" s="128"/>
      <c r="SGE245" s="128"/>
      <c r="SGF245" s="128"/>
      <c r="SGG245" s="128"/>
      <c r="SGH245" s="128"/>
      <c r="SGI245" s="128"/>
      <c r="SGJ245" s="128"/>
      <c r="SGK245" s="128"/>
      <c r="SGL245" s="128"/>
      <c r="SGM245" s="128"/>
      <c r="SGN245" s="128"/>
      <c r="SGO245" s="128"/>
      <c r="SGP245" s="128"/>
      <c r="SGQ245" s="128"/>
      <c r="SGR245" s="128"/>
      <c r="SGS245" s="128"/>
      <c r="SGT245" s="128"/>
      <c r="SGU245" s="128"/>
      <c r="SGV245" s="128"/>
      <c r="SGW245" s="128"/>
      <c r="SGX245" s="128"/>
      <c r="SGY245" s="128"/>
      <c r="SGZ245" s="128"/>
      <c r="SHA245" s="128"/>
      <c r="SHB245" s="128"/>
      <c r="SHC245" s="128"/>
      <c r="SHD245" s="128"/>
      <c r="SHE245" s="128"/>
      <c r="SHF245" s="128"/>
      <c r="SHG245" s="128"/>
      <c r="SHH245" s="128"/>
      <c r="SHI245" s="128"/>
      <c r="SHJ245" s="128"/>
      <c r="SHK245" s="128"/>
      <c r="SHL245" s="128"/>
      <c r="SHM245" s="128"/>
      <c r="SHN245" s="128"/>
      <c r="SHO245" s="128"/>
      <c r="SHP245" s="128"/>
      <c r="SHQ245" s="128"/>
      <c r="SHR245" s="128"/>
      <c r="SHS245" s="128"/>
      <c r="SHT245" s="128"/>
      <c r="SHU245" s="128"/>
      <c r="SHV245" s="128"/>
      <c r="SHW245" s="128"/>
      <c r="SHX245" s="128"/>
      <c r="SHY245" s="128"/>
      <c r="SHZ245" s="128"/>
      <c r="SIA245" s="128"/>
      <c r="SIB245" s="128"/>
      <c r="SIC245" s="128"/>
      <c r="SID245" s="128"/>
      <c r="SIE245" s="128"/>
      <c r="SIF245" s="128"/>
      <c r="SIG245" s="128"/>
      <c r="SIH245" s="128"/>
      <c r="SII245" s="128"/>
      <c r="SIJ245" s="128"/>
      <c r="SIK245" s="128"/>
      <c r="SIL245" s="128"/>
      <c r="SIM245" s="128"/>
      <c r="SIN245" s="128"/>
      <c r="SIO245" s="128"/>
      <c r="SIP245" s="128"/>
      <c r="SIQ245" s="128"/>
      <c r="SIR245" s="128"/>
      <c r="SIS245" s="128"/>
      <c r="SIT245" s="128"/>
      <c r="SIU245" s="128"/>
      <c r="SIV245" s="128"/>
      <c r="SIW245" s="128"/>
      <c r="SIX245" s="128"/>
      <c r="SIY245" s="128"/>
      <c r="SIZ245" s="128"/>
      <c r="SJA245" s="128"/>
      <c r="SJB245" s="128"/>
      <c r="SJC245" s="128"/>
      <c r="SJD245" s="128"/>
      <c r="SJE245" s="128"/>
      <c r="SJF245" s="128"/>
      <c r="SJG245" s="128"/>
      <c r="SJH245" s="128"/>
      <c r="SJI245" s="128"/>
      <c r="SJJ245" s="128"/>
      <c r="SJK245" s="128"/>
      <c r="SJL245" s="128"/>
      <c r="SJM245" s="128"/>
      <c r="SJN245" s="128"/>
      <c r="SJO245" s="128"/>
      <c r="SJP245" s="128"/>
      <c r="SJQ245" s="128"/>
      <c r="SJR245" s="128"/>
      <c r="SJS245" s="128"/>
      <c r="SJT245" s="128"/>
      <c r="SJU245" s="128"/>
      <c r="SJV245" s="128"/>
      <c r="SJW245" s="128"/>
      <c r="SJX245" s="128"/>
      <c r="SJY245" s="128"/>
      <c r="SJZ245" s="128"/>
      <c r="SKA245" s="128"/>
      <c r="SKB245" s="128"/>
      <c r="SKC245" s="128"/>
      <c r="SKD245" s="128"/>
      <c r="SKE245" s="128"/>
      <c r="SKF245" s="128"/>
      <c r="SKG245" s="128"/>
      <c r="SKH245" s="128"/>
      <c r="SKI245" s="128"/>
      <c r="SKJ245" s="128"/>
      <c r="SKK245" s="128"/>
      <c r="SKL245" s="128"/>
      <c r="SKM245" s="128"/>
      <c r="SKN245" s="128"/>
      <c r="SKO245" s="128"/>
      <c r="SKP245" s="128"/>
      <c r="SKQ245" s="128"/>
      <c r="SKR245" s="128"/>
      <c r="SKS245" s="128"/>
      <c r="SKT245" s="128"/>
      <c r="SKU245" s="128"/>
      <c r="SKV245" s="128"/>
      <c r="SKW245" s="128"/>
      <c r="SKX245" s="128"/>
      <c r="SKY245" s="128"/>
      <c r="SKZ245" s="128"/>
      <c r="SLA245" s="128"/>
      <c r="SLB245" s="128"/>
      <c r="SLC245" s="128"/>
      <c r="SLD245" s="128"/>
      <c r="SLE245" s="128"/>
      <c r="SLF245" s="128"/>
      <c r="SLG245" s="128"/>
      <c r="SLH245" s="128"/>
      <c r="SLI245" s="128"/>
      <c r="SLJ245" s="128"/>
      <c r="SLK245" s="128"/>
      <c r="SLL245" s="128"/>
      <c r="SLM245" s="128"/>
      <c r="SLN245" s="128"/>
      <c r="SLO245" s="128"/>
      <c r="SLP245" s="128"/>
      <c r="SLQ245" s="128"/>
      <c r="SLR245" s="128"/>
      <c r="SLS245" s="128"/>
      <c r="SLT245" s="128"/>
      <c r="SLU245" s="128"/>
      <c r="SLV245" s="128"/>
      <c r="SLW245" s="128"/>
      <c r="SLX245" s="128"/>
      <c r="SLY245" s="128"/>
      <c r="SLZ245" s="128"/>
      <c r="SMA245" s="128"/>
      <c r="SMB245" s="128"/>
      <c r="SMC245" s="128"/>
      <c r="SMD245" s="128"/>
      <c r="SME245" s="128"/>
      <c r="SMF245" s="128"/>
      <c r="SMG245" s="128"/>
      <c r="SMH245" s="128"/>
      <c r="SMI245" s="128"/>
      <c r="SMJ245" s="128"/>
      <c r="SMK245" s="128"/>
      <c r="SML245" s="128"/>
      <c r="SMM245" s="128"/>
      <c r="SMN245" s="128"/>
      <c r="SMO245" s="128"/>
      <c r="SMP245" s="128"/>
      <c r="SMQ245" s="128"/>
      <c r="SMR245" s="128"/>
      <c r="SMS245" s="128"/>
      <c r="SMT245" s="128"/>
      <c r="SMU245" s="128"/>
      <c r="SMV245" s="128"/>
      <c r="SMW245" s="128"/>
      <c r="SMX245" s="128"/>
      <c r="SMY245" s="128"/>
      <c r="SMZ245" s="128"/>
      <c r="SNA245" s="128"/>
      <c r="SNB245" s="128"/>
      <c r="SNC245" s="128"/>
      <c r="SND245" s="128"/>
      <c r="SNE245" s="128"/>
      <c r="SNF245" s="128"/>
      <c r="SNG245" s="128"/>
      <c r="SNH245" s="128"/>
      <c r="SNI245" s="128"/>
      <c r="SNJ245" s="128"/>
      <c r="SNK245" s="128"/>
      <c r="SNL245" s="128"/>
      <c r="SNM245" s="128"/>
      <c r="SNN245" s="128"/>
      <c r="SNO245" s="128"/>
      <c r="SNP245" s="128"/>
      <c r="SNQ245" s="128"/>
      <c r="SNR245" s="128"/>
      <c r="SNS245" s="128"/>
      <c r="SNT245" s="128"/>
      <c r="SNU245" s="128"/>
      <c r="SNV245" s="128"/>
      <c r="SNW245" s="128"/>
      <c r="SNX245" s="128"/>
      <c r="SNY245" s="128"/>
      <c r="SNZ245" s="128"/>
      <c r="SOA245" s="128"/>
      <c r="SOB245" s="128"/>
      <c r="SOC245" s="128"/>
      <c r="SOD245" s="128"/>
      <c r="SOE245" s="128"/>
      <c r="SOF245" s="128"/>
      <c r="SOG245" s="128"/>
      <c r="SOH245" s="128"/>
      <c r="SOI245" s="128"/>
      <c r="SOJ245" s="128"/>
      <c r="SOK245" s="128"/>
      <c r="SOL245" s="128"/>
      <c r="SOM245" s="128"/>
      <c r="SON245" s="128"/>
      <c r="SOO245" s="128"/>
      <c r="SOP245" s="128"/>
      <c r="SOQ245" s="128"/>
      <c r="SOR245" s="128"/>
      <c r="SOS245" s="128"/>
      <c r="SOT245" s="128"/>
      <c r="SOU245" s="128"/>
      <c r="SOV245" s="128"/>
      <c r="SOW245" s="128"/>
      <c r="SOX245" s="128"/>
      <c r="SOY245" s="128"/>
      <c r="SOZ245" s="128"/>
      <c r="SPA245" s="128"/>
      <c r="SPB245" s="128"/>
      <c r="SPC245" s="128"/>
      <c r="SPD245" s="128"/>
      <c r="SPE245" s="128"/>
      <c r="SPF245" s="128"/>
      <c r="SPG245" s="128"/>
      <c r="SPH245" s="128"/>
      <c r="SPI245" s="128"/>
      <c r="SPJ245" s="128"/>
      <c r="SPK245" s="128"/>
      <c r="SPL245" s="128"/>
      <c r="SPM245" s="128"/>
      <c r="SPN245" s="128"/>
      <c r="SPO245" s="128"/>
      <c r="SPP245" s="128"/>
      <c r="SPQ245" s="128"/>
      <c r="SPR245" s="128"/>
      <c r="SPS245" s="128"/>
      <c r="SPT245" s="128"/>
      <c r="SPU245" s="128"/>
      <c r="SPV245" s="128"/>
      <c r="SPW245" s="128"/>
      <c r="SPX245" s="128"/>
      <c r="SPY245" s="128"/>
      <c r="SPZ245" s="128"/>
      <c r="SQA245" s="128"/>
      <c r="SQB245" s="128"/>
      <c r="SQC245" s="128"/>
      <c r="SQD245" s="128"/>
      <c r="SQE245" s="128"/>
      <c r="SQF245" s="128"/>
      <c r="SQG245" s="128"/>
      <c r="SQH245" s="128"/>
      <c r="SQI245" s="128"/>
      <c r="SQJ245" s="128"/>
      <c r="SQK245" s="128"/>
      <c r="SQL245" s="128"/>
      <c r="SQM245" s="128"/>
      <c r="SQN245" s="128"/>
      <c r="SQO245" s="128"/>
      <c r="SQP245" s="128"/>
      <c r="SQQ245" s="128"/>
      <c r="SQR245" s="128"/>
      <c r="SQS245" s="128"/>
      <c r="SQT245" s="128"/>
      <c r="SQU245" s="128"/>
      <c r="SQV245" s="128"/>
      <c r="SQW245" s="128"/>
      <c r="SQX245" s="128"/>
      <c r="SQY245" s="128"/>
      <c r="SQZ245" s="128"/>
      <c r="SRA245" s="128"/>
      <c r="SRB245" s="128"/>
      <c r="SRC245" s="128"/>
      <c r="SRD245" s="128"/>
      <c r="SRE245" s="128"/>
      <c r="SRF245" s="128"/>
      <c r="SRG245" s="128"/>
      <c r="SRH245" s="128"/>
      <c r="SRI245" s="128"/>
      <c r="SRJ245" s="128"/>
      <c r="SRK245" s="128"/>
      <c r="SRL245" s="128"/>
      <c r="SRM245" s="128"/>
      <c r="SRN245" s="128"/>
      <c r="SRO245" s="128"/>
      <c r="SRP245" s="128"/>
      <c r="SRQ245" s="128"/>
      <c r="SRR245" s="128"/>
      <c r="SRS245" s="128"/>
      <c r="SRT245" s="128"/>
      <c r="SRU245" s="128"/>
      <c r="SRV245" s="128"/>
      <c r="SRW245" s="128"/>
      <c r="SRX245" s="128"/>
      <c r="SRY245" s="128"/>
      <c r="SRZ245" s="128"/>
      <c r="SSA245" s="128"/>
      <c r="SSB245" s="128"/>
      <c r="SSC245" s="128"/>
      <c r="SSD245" s="128"/>
      <c r="SSE245" s="128"/>
      <c r="SSF245" s="128"/>
      <c r="SSG245" s="128"/>
      <c r="SSH245" s="128"/>
      <c r="SSI245" s="128"/>
      <c r="SSJ245" s="128"/>
      <c r="SSK245" s="128"/>
      <c r="SSL245" s="128"/>
      <c r="SSM245" s="128"/>
      <c r="SSN245" s="128"/>
      <c r="SSO245" s="128"/>
      <c r="SSP245" s="128"/>
      <c r="SSQ245" s="128"/>
      <c r="SSR245" s="128"/>
      <c r="SSS245" s="128"/>
      <c r="SST245" s="128"/>
      <c r="SSU245" s="128"/>
      <c r="SSV245" s="128"/>
      <c r="SSW245" s="128"/>
      <c r="SSX245" s="128"/>
      <c r="SSY245" s="128"/>
      <c r="SSZ245" s="128"/>
      <c r="STA245" s="128"/>
      <c r="STB245" s="128"/>
      <c r="STC245" s="128"/>
      <c r="STD245" s="128"/>
      <c r="STE245" s="128"/>
      <c r="STF245" s="128"/>
      <c r="STG245" s="128"/>
      <c r="STH245" s="128"/>
      <c r="STI245" s="128"/>
      <c r="STJ245" s="128"/>
      <c r="STK245" s="128"/>
      <c r="STL245" s="128"/>
      <c r="STM245" s="128"/>
      <c r="STN245" s="128"/>
      <c r="STO245" s="128"/>
      <c r="STP245" s="128"/>
      <c r="STQ245" s="128"/>
      <c r="STR245" s="128"/>
      <c r="STS245" s="128"/>
      <c r="STT245" s="128"/>
      <c r="STU245" s="128"/>
      <c r="STV245" s="128"/>
      <c r="STW245" s="128"/>
      <c r="STX245" s="128"/>
      <c r="STY245" s="128"/>
      <c r="STZ245" s="128"/>
      <c r="SUA245" s="128"/>
      <c r="SUB245" s="128"/>
      <c r="SUC245" s="128"/>
      <c r="SUD245" s="128"/>
      <c r="SUE245" s="128"/>
      <c r="SUF245" s="128"/>
      <c r="SUG245" s="128"/>
      <c r="SUH245" s="128"/>
      <c r="SUI245" s="128"/>
      <c r="SUJ245" s="128"/>
      <c r="SUK245" s="128"/>
      <c r="SUL245" s="128"/>
      <c r="SUM245" s="128"/>
      <c r="SUN245" s="128"/>
      <c r="SUO245" s="128"/>
      <c r="SUP245" s="128"/>
      <c r="SUQ245" s="128"/>
      <c r="SUR245" s="128"/>
      <c r="SUS245" s="128"/>
      <c r="SUT245" s="128"/>
      <c r="SUU245" s="128"/>
      <c r="SUV245" s="128"/>
      <c r="SUW245" s="128"/>
      <c r="SUX245" s="128"/>
      <c r="SUY245" s="128"/>
      <c r="SUZ245" s="128"/>
      <c r="SVA245" s="128"/>
      <c r="SVB245" s="128"/>
      <c r="SVC245" s="128"/>
      <c r="SVD245" s="128"/>
      <c r="SVE245" s="128"/>
      <c r="SVF245" s="128"/>
      <c r="SVG245" s="128"/>
      <c r="SVH245" s="128"/>
      <c r="SVI245" s="128"/>
      <c r="SVJ245" s="128"/>
      <c r="SVK245" s="128"/>
      <c r="SVL245" s="128"/>
      <c r="SVM245" s="128"/>
      <c r="SVN245" s="128"/>
      <c r="SVO245" s="128"/>
      <c r="SVP245" s="128"/>
      <c r="SVQ245" s="128"/>
      <c r="SVR245" s="128"/>
      <c r="SVS245" s="128"/>
      <c r="SVT245" s="128"/>
      <c r="SVU245" s="128"/>
      <c r="SVV245" s="128"/>
      <c r="SVW245" s="128"/>
      <c r="SVX245" s="128"/>
      <c r="SVY245" s="128"/>
      <c r="SVZ245" s="128"/>
      <c r="SWA245" s="128"/>
      <c r="SWB245" s="128"/>
      <c r="SWC245" s="128"/>
      <c r="SWD245" s="128"/>
      <c r="SWE245" s="128"/>
      <c r="SWF245" s="128"/>
      <c r="SWG245" s="128"/>
      <c r="SWH245" s="128"/>
      <c r="SWI245" s="128"/>
      <c r="SWJ245" s="128"/>
      <c r="SWK245" s="128"/>
      <c r="SWL245" s="128"/>
      <c r="SWM245" s="128"/>
      <c r="SWN245" s="128"/>
      <c r="SWO245" s="128"/>
      <c r="SWP245" s="128"/>
      <c r="SWQ245" s="128"/>
      <c r="SWR245" s="128"/>
      <c r="SWS245" s="128"/>
      <c r="SWT245" s="128"/>
      <c r="SWU245" s="128"/>
      <c r="SWV245" s="128"/>
      <c r="SWW245" s="128"/>
      <c r="SWX245" s="128"/>
      <c r="SWY245" s="128"/>
      <c r="SWZ245" s="128"/>
      <c r="SXA245" s="128"/>
      <c r="SXB245" s="128"/>
      <c r="SXC245" s="128"/>
      <c r="SXD245" s="128"/>
      <c r="SXE245" s="128"/>
      <c r="SXF245" s="128"/>
      <c r="SXG245" s="128"/>
      <c r="SXH245" s="128"/>
      <c r="SXI245" s="128"/>
      <c r="SXJ245" s="128"/>
      <c r="SXK245" s="128"/>
      <c r="SXL245" s="128"/>
      <c r="SXM245" s="128"/>
      <c r="SXN245" s="128"/>
      <c r="SXO245" s="128"/>
      <c r="SXP245" s="128"/>
      <c r="SXQ245" s="128"/>
      <c r="SXR245" s="128"/>
      <c r="SXS245" s="128"/>
      <c r="SXT245" s="128"/>
      <c r="SXU245" s="128"/>
      <c r="SXV245" s="128"/>
      <c r="SXW245" s="128"/>
      <c r="SXX245" s="128"/>
      <c r="SXY245" s="128"/>
      <c r="SXZ245" s="128"/>
      <c r="SYA245" s="128"/>
      <c r="SYB245" s="128"/>
      <c r="SYC245" s="128"/>
      <c r="SYD245" s="128"/>
      <c r="SYE245" s="128"/>
      <c r="SYF245" s="128"/>
      <c r="SYG245" s="128"/>
      <c r="SYH245" s="128"/>
      <c r="SYI245" s="128"/>
      <c r="SYJ245" s="128"/>
      <c r="SYK245" s="128"/>
      <c r="SYL245" s="128"/>
      <c r="SYM245" s="128"/>
      <c r="SYN245" s="128"/>
      <c r="SYO245" s="128"/>
      <c r="SYP245" s="128"/>
      <c r="SYQ245" s="128"/>
      <c r="SYR245" s="128"/>
      <c r="SYS245" s="128"/>
      <c r="SYT245" s="128"/>
      <c r="SYU245" s="128"/>
      <c r="SYV245" s="128"/>
      <c r="SYW245" s="128"/>
      <c r="SYX245" s="128"/>
      <c r="SYY245" s="128"/>
      <c r="SYZ245" s="128"/>
      <c r="SZA245" s="128"/>
      <c r="SZB245" s="128"/>
      <c r="SZC245" s="128"/>
      <c r="SZD245" s="128"/>
      <c r="SZE245" s="128"/>
      <c r="SZF245" s="128"/>
      <c r="SZG245" s="128"/>
      <c r="SZH245" s="128"/>
      <c r="SZI245" s="128"/>
      <c r="SZJ245" s="128"/>
      <c r="SZK245" s="128"/>
      <c r="SZL245" s="128"/>
      <c r="SZM245" s="128"/>
      <c r="SZN245" s="128"/>
      <c r="SZO245" s="128"/>
      <c r="SZP245" s="128"/>
      <c r="SZQ245" s="128"/>
      <c r="SZR245" s="128"/>
      <c r="SZS245" s="128"/>
      <c r="SZT245" s="128"/>
      <c r="SZU245" s="128"/>
      <c r="SZV245" s="128"/>
      <c r="SZW245" s="128"/>
      <c r="SZX245" s="128"/>
      <c r="SZY245" s="128"/>
      <c r="SZZ245" s="128"/>
      <c r="TAA245" s="128"/>
      <c r="TAB245" s="128"/>
      <c r="TAC245" s="128"/>
      <c r="TAD245" s="128"/>
      <c r="TAE245" s="128"/>
      <c r="TAF245" s="128"/>
      <c r="TAG245" s="128"/>
      <c r="TAH245" s="128"/>
      <c r="TAI245" s="128"/>
      <c r="TAJ245" s="128"/>
      <c r="TAK245" s="128"/>
      <c r="TAL245" s="128"/>
      <c r="TAM245" s="128"/>
      <c r="TAN245" s="128"/>
      <c r="TAO245" s="128"/>
      <c r="TAP245" s="128"/>
      <c r="TAQ245" s="128"/>
      <c r="TAR245" s="128"/>
      <c r="TAS245" s="128"/>
      <c r="TAT245" s="128"/>
      <c r="TAU245" s="128"/>
      <c r="TAV245" s="128"/>
      <c r="TAW245" s="128"/>
      <c r="TAX245" s="128"/>
      <c r="TAY245" s="128"/>
      <c r="TAZ245" s="128"/>
      <c r="TBA245" s="128"/>
      <c r="TBB245" s="128"/>
      <c r="TBC245" s="128"/>
      <c r="TBD245" s="128"/>
      <c r="TBE245" s="128"/>
      <c r="TBF245" s="128"/>
      <c r="TBG245" s="128"/>
      <c r="TBH245" s="128"/>
      <c r="TBI245" s="128"/>
      <c r="TBJ245" s="128"/>
      <c r="TBK245" s="128"/>
      <c r="TBL245" s="128"/>
      <c r="TBM245" s="128"/>
      <c r="TBN245" s="128"/>
      <c r="TBO245" s="128"/>
      <c r="TBP245" s="128"/>
      <c r="TBQ245" s="128"/>
      <c r="TBR245" s="128"/>
      <c r="TBS245" s="128"/>
      <c r="TBT245" s="128"/>
      <c r="TBU245" s="128"/>
      <c r="TBV245" s="128"/>
      <c r="TBW245" s="128"/>
      <c r="TBX245" s="128"/>
      <c r="TBY245" s="128"/>
      <c r="TBZ245" s="128"/>
      <c r="TCA245" s="128"/>
      <c r="TCB245" s="128"/>
      <c r="TCC245" s="128"/>
      <c r="TCD245" s="128"/>
      <c r="TCE245" s="128"/>
      <c r="TCF245" s="128"/>
      <c r="TCG245" s="128"/>
      <c r="TCH245" s="128"/>
      <c r="TCI245" s="128"/>
      <c r="TCJ245" s="128"/>
      <c r="TCK245" s="128"/>
      <c r="TCL245" s="128"/>
      <c r="TCM245" s="128"/>
      <c r="TCN245" s="128"/>
      <c r="TCO245" s="128"/>
      <c r="TCP245" s="128"/>
      <c r="TCQ245" s="128"/>
      <c r="TCR245" s="128"/>
      <c r="TCS245" s="128"/>
      <c r="TCT245" s="128"/>
      <c r="TCU245" s="128"/>
      <c r="TCV245" s="128"/>
      <c r="TCW245" s="128"/>
      <c r="TCX245" s="128"/>
      <c r="TCY245" s="128"/>
      <c r="TCZ245" s="128"/>
      <c r="TDA245" s="128"/>
      <c r="TDB245" s="128"/>
      <c r="TDC245" s="128"/>
      <c r="TDD245" s="128"/>
      <c r="TDE245" s="128"/>
      <c r="TDF245" s="128"/>
      <c r="TDG245" s="128"/>
      <c r="TDH245" s="128"/>
      <c r="TDI245" s="128"/>
      <c r="TDJ245" s="128"/>
      <c r="TDK245" s="128"/>
      <c r="TDL245" s="128"/>
      <c r="TDM245" s="128"/>
      <c r="TDN245" s="128"/>
      <c r="TDO245" s="128"/>
      <c r="TDP245" s="128"/>
      <c r="TDQ245" s="128"/>
      <c r="TDR245" s="128"/>
      <c r="TDS245" s="128"/>
      <c r="TDT245" s="128"/>
      <c r="TDU245" s="128"/>
      <c r="TDV245" s="128"/>
      <c r="TDW245" s="128"/>
      <c r="TDX245" s="128"/>
      <c r="TDY245" s="128"/>
      <c r="TDZ245" s="128"/>
      <c r="TEA245" s="128"/>
      <c r="TEB245" s="128"/>
      <c r="TEC245" s="128"/>
      <c r="TED245" s="128"/>
      <c r="TEE245" s="128"/>
      <c r="TEF245" s="128"/>
      <c r="TEG245" s="128"/>
      <c r="TEH245" s="128"/>
      <c r="TEI245" s="128"/>
      <c r="TEJ245" s="128"/>
      <c r="TEK245" s="128"/>
      <c r="TEL245" s="128"/>
      <c r="TEM245" s="128"/>
      <c r="TEN245" s="128"/>
      <c r="TEO245" s="128"/>
      <c r="TEP245" s="128"/>
      <c r="TEQ245" s="128"/>
      <c r="TER245" s="128"/>
      <c r="TES245" s="128"/>
      <c r="TET245" s="128"/>
      <c r="TEU245" s="128"/>
      <c r="TEV245" s="128"/>
      <c r="TEW245" s="128"/>
      <c r="TEX245" s="128"/>
      <c r="TEY245" s="128"/>
      <c r="TEZ245" s="128"/>
      <c r="TFA245" s="128"/>
      <c r="TFB245" s="128"/>
      <c r="TFC245" s="128"/>
      <c r="TFD245" s="128"/>
      <c r="TFE245" s="128"/>
      <c r="TFF245" s="128"/>
      <c r="TFG245" s="128"/>
      <c r="TFH245" s="128"/>
      <c r="TFI245" s="128"/>
      <c r="TFJ245" s="128"/>
      <c r="TFK245" s="128"/>
      <c r="TFL245" s="128"/>
      <c r="TFM245" s="128"/>
      <c r="TFN245" s="128"/>
      <c r="TFO245" s="128"/>
      <c r="TFP245" s="128"/>
      <c r="TFQ245" s="128"/>
      <c r="TFR245" s="128"/>
      <c r="TFS245" s="128"/>
      <c r="TFT245" s="128"/>
      <c r="TFU245" s="128"/>
      <c r="TFV245" s="128"/>
      <c r="TFW245" s="128"/>
      <c r="TFX245" s="128"/>
      <c r="TFY245" s="128"/>
      <c r="TFZ245" s="128"/>
      <c r="TGA245" s="128"/>
      <c r="TGB245" s="128"/>
      <c r="TGC245" s="128"/>
      <c r="TGD245" s="128"/>
      <c r="TGE245" s="128"/>
      <c r="TGF245" s="128"/>
      <c r="TGG245" s="128"/>
      <c r="TGH245" s="128"/>
      <c r="TGI245" s="128"/>
      <c r="TGJ245" s="128"/>
      <c r="TGK245" s="128"/>
      <c r="TGL245" s="128"/>
      <c r="TGM245" s="128"/>
      <c r="TGN245" s="128"/>
      <c r="TGO245" s="128"/>
      <c r="TGP245" s="128"/>
      <c r="TGQ245" s="128"/>
      <c r="TGR245" s="128"/>
      <c r="TGS245" s="128"/>
      <c r="TGT245" s="128"/>
      <c r="TGU245" s="128"/>
      <c r="TGV245" s="128"/>
      <c r="TGW245" s="128"/>
      <c r="TGX245" s="128"/>
      <c r="TGY245" s="128"/>
      <c r="TGZ245" s="128"/>
      <c r="THA245" s="128"/>
      <c r="THB245" s="128"/>
      <c r="THC245" s="128"/>
      <c r="THD245" s="128"/>
      <c r="THE245" s="128"/>
      <c r="THF245" s="128"/>
      <c r="THG245" s="128"/>
      <c r="THH245" s="128"/>
      <c r="THI245" s="128"/>
      <c r="THJ245" s="128"/>
      <c r="THK245" s="128"/>
      <c r="THL245" s="128"/>
      <c r="THM245" s="128"/>
      <c r="THN245" s="128"/>
      <c r="THO245" s="128"/>
      <c r="THP245" s="128"/>
      <c r="THQ245" s="128"/>
      <c r="THR245" s="128"/>
      <c r="THS245" s="128"/>
      <c r="THT245" s="128"/>
      <c r="THU245" s="128"/>
      <c r="THV245" s="128"/>
      <c r="THW245" s="128"/>
      <c r="THX245" s="128"/>
      <c r="THY245" s="128"/>
      <c r="THZ245" s="128"/>
      <c r="TIA245" s="128"/>
      <c r="TIB245" s="128"/>
      <c r="TIC245" s="128"/>
      <c r="TID245" s="128"/>
      <c r="TIE245" s="128"/>
      <c r="TIF245" s="128"/>
      <c r="TIG245" s="128"/>
      <c r="TIH245" s="128"/>
      <c r="TII245" s="128"/>
      <c r="TIJ245" s="128"/>
      <c r="TIK245" s="128"/>
      <c r="TIL245" s="128"/>
      <c r="TIM245" s="128"/>
      <c r="TIN245" s="128"/>
      <c r="TIO245" s="128"/>
      <c r="TIP245" s="128"/>
      <c r="TIQ245" s="128"/>
      <c r="TIR245" s="128"/>
      <c r="TIS245" s="128"/>
      <c r="TIT245" s="128"/>
      <c r="TIU245" s="128"/>
      <c r="TIV245" s="128"/>
      <c r="TIW245" s="128"/>
      <c r="TIX245" s="128"/>
      <c r="TIY245" s="128"/>
      <c r="TIZ245" s="128"/>
      <c r="TJA245" s="128"/>
      <c r="TJB245" s="128"/>
      <c r="TJC245" s="128"/>
      <c r="TJD245" s="128"/>
      <c r="TJE245" s="128"/>
      <c r="TJF245" s="128"/>
      <c r="TJG245" s="128"/>
      <c r="TJH245" s="128"/>
      <c r="TJI245" s="128"/>
      <c r="TJJ245" s="128"/>
      <c r="TJK245" s="128"/>
      <c r="TJL245" s="128"/>
      <c r="TJM245" s="128"/>
      <c r="TJN245" s="128"/>
      <c r="TJO245" s="128"/>
      <c r="TJP245" s="128"/>
      <c r="TJQ245" s="128"/>
      <c r="TJR245" s="128"/>
      <c r="TJS245" s="128"/>
      <c r="TJT245" s="128"/>
      <c r="TJU245" s="128"/>
      <c r="TJV245" s="128"/>
      <c r="TJW245" s="128"/>
      <c r="TJX245" s="128"/>
      <c r="TJY245" s="128"/>
      <c r="TJZ245" s="128"/>
      <c r="TKA245" s="128"/>
      <c r="TKB245" s="128"/>
      <c r="TKC245" s="128"/>
      <c r="TKD245" s="128"/>
      <c r="TKE245" s="128"/>
      <c r="TKF245" s="128"/>
      <c r="TKG245" s="128"/>
      <c r="TKH245" s="128"/>
      <c r="TKI245" s="128"/>
      <c r="TKJ245" s="128"/>
      <c r="TKK245" s="128"/>
      <c r="TKL245" s="128"/>
      <c r="TKM245" s="128"/>
      <c r="TKN245" s="128"/>
      <c r="TKO245" s="128"/>
      <c r="TKP245" s="128"/>
      <c r="TKQ245" s="128"/>
      <c r="TKR245" s="128"/>
      <c r="TKS245" s="128"/>
      <c r="TKT245" s="128"/>
      <c r="TKU245" s="128"/>
      <c r="TKV245" s="128"/>
      <c r="TKW245" s="128"/>
      <c r="TKX245" s="128"/>
      <c r="TKY245" s="128"/>
      <c r="TKZ245" s="128"/>
      <c r="TLA245" s="128"/>
      <c r="TLB245" s="128"/>
      <c r="TLC245" s="128"/>
      <c r="TLD245" s="128"/>
      <c r="TLE245" s="128"/>
      <c r="TLF245" s="128"/>
      <c r="TLG245" s="128"/>
      <c r="TLH245" s="128"/>
      <c r="TLI245" s="128"/>
      <c r="TLJ245" s="128"/>
      <c r="TLK245" s="128"/>
      <c r="TLL245" s="128"/>
      <c r="TLM245" s="128"/>
      <c r="TLN245" s="128"/>
      <c r="TLO245" s="128"/>
      <c r="TLP245" s="128"/>
      <c r="TLQ245" s="128"/>
      <c r="TLR245" s="128"/>
      <c r="TLS245" s="128"/>
      <c r="TLT245" s="128"/>
      <c r="TLU245" s="128"/>
      <c r="TLV245" s="128"/>
      <c r="TLW245" s="128"/>
      <c r="TLX245" s="128"/>
      <c r="TLY245" s="128"/>
      <c r="TLZ245" s="128"/>
      <c r="TMA245" s="128"/>
      <c r="TMB245" s="128"/>
      <c r="TMC245" s="128"/>
      <c r="TMD245" s="128"/>
      <c r="TME245" s="128"/>
      <c r="TMF245" s="128"/>
      <c r="TMG245" s="128"/>
      <c r="TMH245" s="128"/>
      <c r="TMI245" s="128"/>
      <c r="TMJ245" s="128"/>
      <c r="TMK245" s="128"/>
      <c r="TML245" s="128"/>
      <c r="TMM245" s="128"/>
      <c r="TMN245" s="128"/>
      <c r="TMO245" s="128"/>
      <c r="TMP245" s="128"/>
      <c r="TMQ245" s="128"/>
      <c r="TMR245" s="128"/>
      <c r="TMS245" s="128"/>
      <c r="TMT245" s="128"/>
      <c r="TMU245" s="128"/>
      <c r="TMV245" s="128"/>
      <c r="TMW245" s="128"/>
      <c r="TMX245" s="128"/>
      <c r="TMY245" s="128"/>
      <c r="TMZ245" s="128"/>
      <c r="TNA245" s="128"/>
      <c r="TNB245" s="128"/>
      <c r="TNC245" s="128"/>
      <c r="TND245" s="128"/>
      <c r="TNE245" s="128"/>
      <c r="TNF245" s="128"/>
      <c r="TNG245" s="128"/>
      <c r="TNH245" s="128"/>
      <c r="TNI245" s="128"/>
      <c r="TNJ245" s="128"/>
      <c r="TNK245" s="128"/>
      <c r="TNL245" s="128"/>
      <c r="TNM245" s="128"/>
      <c r="TNN245" s="128"/>
      <c r="TNO245" s="128"/>
      <c r="TNP245" s="128"/>
      <c r="TNQ245" s="128"/>
      <c r="TNR245" s="128"/>
      <c r="TNS245" s="128"/>
      <c r="TNT245" s="128"/>
      <c r="TNU245" s="128"/>
      <c r="TNV245" s="128"/>
      <c r="TNW245" s="128"/>
      <c r="TNX245" s="128"/>
      <c r="TNY245" s="128"/>
      <c r="TNZ245" s="128"/>
      <c r="TOA245" s="128"/>
      <c r="TOB245" s="128"/>
      <c r="TOC245" s="128"/>
      <c r="TOD245" s="128"/>
      <c r="TOE245" s="128"/>
      <c r="TOF245" s="128"/>
      <c r="TOG245" s="128"/>
      <c r="TOH245" s="128"/>
      <c r="TOI245" s="128"/>
      <c r="TOJ245" s="128"/>
      <c r="TOK245" s="128"/>
      <c r="TOL245" s="128"/>
      <c r="TOM245" s="128"/>
      <c r="TON245" s="128"/>
      <c r="TOO245" s="128"/>
      <c r="TOP245" s="128"/>
      <c r="TOQ245" s="128"/>
      <c r="TOR245" s="128"/>
      <c r="TOS245" s="128"/>
      <c r="TOT245" s="128"/>
      <c r="TOU245" s="128"/>
      <c r="TOV245" s="128"/>
      <c r="TOW245" s="128"/>
      <c r="TOX245" s="128"/>
      <c r="TOY245" s="128"/>
      <c r="TOZ245" s="128"/>
      <c r="TPA245" s="128"/>
      <c r="TPB245" s="128"/>
      <c r="TPC245" s="128"/>
      <c r="TPD245" s="128"/>
      <c r="TPE245" s="128"/>
      <c r="TPF245" s="128"/>
      <c r="TPG245" s="128"/>
      <c r="TPH245" s="128"/>
      <c r="TPI245" s="128"/>
      <c r="TPJ245" s="128"/>
      <c r="TPK245" s="128"/>
      <c r="TPL245" s="128"/>
      <c r="TPM245" s="128"/>
      <c r="TPN245" s="128"/>
      <c r="TPO245" s="128"/>
      <c r="TPP245" s="128"/>
      <c r="TPQ245" s="128"/>
      <c r="TPR245" s="128"/>
      <c r="TPS245" s="128"/>
      <c r="TPT245" s="128"/>
      <c r="TPU245" s="128"/>
      <c r="TPV245" s="128"/>
      <c r="TPW245" s="128"/>
      <c r="TPX245" s="128"/>
      <c r="TPY245" s="128"/>
      <c r="TPZ245" s="128"/>
      <c r="TQA245" s="128"/>
      <c r="TQB245" s="128"/>
      <c r="TQC245" s="128"/>
      <c r="TQD245" s="128"/>
      <c r="TQE245" s="128"/>
      <c r="TQF245" s="128"/>
      <c r="TQG245" s="128"/>
      <c r="TQH245" s="128"/>
      <c r="TQI245" s="128"/>
      <c r="TQJ245" s="128"/>
      <c r="TQK245" s="128"/>
      <c r="TQL245" s="128"/>
      <c r="TQM245" s="128"/>
      <c r="TQN245" s="128"/>
      <c r="TQO245" s="128"/>
      <c r="TQP245" s="128"/>
      <c r="TQQ245" s="128"/>
      <c r="TQR245" s="128"/>
      <c r="TQS245" s="128"/>
      <c r="TQT245" s="128"/>
      <c r="TQU245" s="128"/>
      <c r="TQV245" s="128"/>
      <c r="TQW245" s="128"/>
      <c r="TQX245" s="128"/>
      <c r="TQY245" s="128"/>
      <c r="TQZ245" s="128"/>
      <c r="TRA245" s="128"/>
      <c r="TRB245" s="128"/>
      <c r="TRC245" s="128"/>
      <c r="TRD245" s="128"/>
      <c r="TRE245" s="128"/>
      <c r="TRF245" s="128"/>
      <c r="TRG245" s="128"/>
      <c r="TRH245" s="128"/>
      <c r="TRI245" s="128"/>
      <c r="TRJ245" s="128"/>
      <c r="TRK245" s="128"/>
      <c r="TRL245" s="128"/>
      <c r="TRM245" s="128"/>
      <c r="TRN245" s="128"/>
      <c r="TRO245" s="128"/>
      <c r="TRP245" s="128"/>
      <c r="TRQ245" s="128"/>
      <c r="TRR245" s="128"/>
      <c r="TRS245" s="128"/>
      <c r="TRT245" s="128"/>
      <c r="TRU245" s="128"/>
      <c r="TRV245" s="128"/>
      <c r="TRW245" s="128"/>
      <c r="TRX245" s="128"/>
      <c r="TRY245" s="128"/>
      <c r="TRZ245" s="128"/>
      <c r="TSA245" s="128"/>
      <c r="TSB245" s="128"/>
      <c r="TSC245" s="128"/>
      <c r="TSD245" s="128"/>
      <c r="TSE245" s="128"/>
      <c r="TSF245" s="128"/>
      <c r="TSG245" s="128"/>
      <c r="TSH245" s="128"/>
      <c r="TSI245" s="128"/>
      <c r="TSJ245" s="128"/>
      <c r="TSK245" s="128"/>
      <c r="TSL245" s="128"/>
      <c r="TSM245" s="128"/>
      <c r="TSN245" s="128"/>
      <c r="TSO245" s="128"/>
      <c r="TSP245" s="128"/>
      <c r="TSQ245" s="128"/>
      <c r="TSR245" s="128"/>
      <c r="TSS245" s="128"/>
      <c r="TST245" s="128"/>
      <c r="TSU245" s="128"/>
      <c r="TSV245" s="128"/>
      <c r="TSW245" s="128"/>
      <c r="TSX245" s="128"/>
      <c r="TSY245" s="128"/>
      <c r="TSZ245" s="128"/>
      <c r="TTA245" s="128"/>
      <c r="TTB245" s="128"/>
      <c r="TTC245" s="128"/>
      <c r="TTD245" s="128"/>
      <c r="TTE245" s="128"/>
      <c r="TTF245" s="128"/>
      <c r="TTG245" s="128"/>
      <c r="TTH245" s="128"/>
      <c r="TTI245" s="128"/>
      <c r="TTJ245" s="128"/>
      <c r="TTK245" s="128"/>
      <c r="TTL245" s="128"/>
      <c r="TTM245" s="128"/>
      <c r="TTN245" s="128"/>
      <c r="TTO245" s="128"/>
      <c r="TTP245" s="128"/>
      <c r="TTQ245" s="128"/>
      <c r="TTR245" s="128"/>
      <c r="TTS245" s="128"/>
      <c r="TTT245" s="128"/>
      <c r="TTU245" s="128"/>
      <c r="TTV245" s="128"/>
      <c r="TTW245" s="128"/>
      <c r="TTX245" s="128"/>
      <c r="TTY245" s="128"/>
      <c r="TTZ245" s="128"/>
      <c r="TUA245" s="128"/>
      <c r="TUB245" s="128"/>
      <c r="TUC245" s="128"/>
      <c r="TUD245" s="128"/>
      <c r="TUE245" s="128"/>
      <c r="TUF245" s="128"/>
      <c r="TUG245" s="128"/>
      <c r="TUH245" s="128"/>
      <c r="TUI245" s="128"/>
      <c r="TUJ245" s="128"/>
      <c r="TUK245" s="128"/>
      <c r="TUL245" s="128"/>
      <c r="TUM245" s="128"/>
      <c r="TUN245" s="128"/>
      <c r="TUO245" s="128"/>
      <c r="TUP245" s="128"/>
      <c r="TUQ245" s="128"/>
      <c r="TUR245" s="128"/>
      <c r="TUS245" s="128"/>
      <c r="TUT245" s="128"/>
      <c r="TUU245" s="128"/>
      <c r="TUV245" s="128"/>
      <c r="TUW245" s="128"/>
      <c r="TUX245" s="128"/>
      <c r="TUY245" s="128"/>
      <c r="TUZ245" s="128"/>
      <c r="TVA245" s="128"/>
      <c r="TVB245" s="128"/>
      <c r="TVC245" s="128"/>
      <c r="TVD245" s="128"/>
      <c r="TVE245" s="128"/>
      <c r="TVF245" s="128"/>
      <c r="TVG245" s="128"/>
      <c r="TVH245" s="128"/>
      <c r="TVI245" s="128"/>
      <c r="TVJ245" s="128"/>
      <c r="TVK245" s="128"/>
      <c r="TVL245" s="128"/>
      <c r="TVM245" s="128"/>
      <c r="TVN245" s="128"/>
      <c r="TVO245" s="128"/>
      <c r="TVP245" s="128"/>
      <c r="TVQ245" s="128"/>
      <c r="TVR245" s="128"/>
      <c r="TVS245" s="128"/>
      <c r="TVT245" s="128"/>
      <c r="TVU245" s="128"/>
      <c r="TVV245" s="128"/>
      <c r="TVW245" s="128"/>
      <c r="TVX245" s="128"/>
      <c r="TVY245" s="128"/>
      <c r="TVZ245" s="128"/>
      <c r="TWA245" s="128"/>
      <c r="TWB245" s="128"/>
      <c r="TWC245" s="128"/>
      <c r="TWD245" s="128"/>
      <c r="TWE245" s="128"/>
      <c r="TWF245" s="128"/>
      <c r="TWG245" s="128"/>
      <c r="TWH245" s="128"/>
      <c r="TWI245" s="128"/>
      <c r="TWJ245" s="128"/>
      <c r="TWK245" s="128"/>
      <c r="TWL245" s="128"/>
      <c r="TWM245" s="128"/>
      <c r="TWN245" s="128"/>
      <c r="TWO245" s="128"/>
      <c r="TWP245" s="128"/>
      <c r="TWQ245" s="128"/>
      <c r="TWR245" s="128"/>
      <c r="TWS245" s="128"/>
      <c r="TWT245" s="128"/>
      <c r="TWU245" s="128"/>
      <c r="TWV245" s="128"/>
      <c r="TWW245" s="128"/>
      <c r="TWX245" s="128"/>
      <c r="TWY245" s="128"/>
      <c r="TWZ245" s="128"/>
      <c r="TXA245" s="128"/>
      <c r="TXB245" s="128"/>
      <c r="TXC245" s="128"/>
      <c r="TXD245" s="128"/>
      <c r="TXE245" s="128"/>
      <c r="TXF245" s="128"/>
      <c r="TXG245" s="128"/>
      <c r="TXH245" s="128"/>
      <c r="TXI245" s="128"/>
      <c r="TXJ245" s="128"/>
      <c r="TXK245" s="128"/>
      <c r="TXL245" s="128"/>
      <c r="TXM245" s="128"/>
      <c r="TXN245" s="128"/>
      <c r="TXO245" s="128"/>
      <c r="TXP245" s="128"/>
      <c r="TXQ245" s="128"/>
      <c r="TXR245" s="128"/>
      <c r="TXS245" s="128"/>
      <c r="TXT245" s="128"/>
      <c r="TXU245" s="128"/>
      <c r="TXV245" s="128"/>
      <c r="TXW245" s="128"/>
      <c r="TXX245" s="128"/>
      <c r="TXY245" s="128"/>
      <c r="TXZ245" s="128"/>
      <c r="TYA245" s="128"/>
      <c r="TYB245" s="128"/>
      <c r="TYC245" s="128"/>
      <c r="TYD245" s="128"/>
      <c r="TYE245" s="128"/>
      <c r="TYF245" s="128"/>
      <c r="TYG245" s="128"/>
      <c r="TYH245" s="128"/>
      <c r="TYI245" s="128"/>
      <c r="TYJ245" s="128"/>
      <c r="TYK245" s="128"/>
      <c r="TYL245" s="128"/>
      <c r="TYM245" s="128"/>
      <c r="TYN245" s="128"/>
      <c r="TYO245" s="128"/>
      <c r="TYP245" s="128"/>
      <c r="TYQ245" s="128"/>
      <c r="TYR245" s="128"/>
      <c r="TYS245" s="128"/>
      <c r="TYT245" s="128"/>
      <c r="TYU245" s="128"/>
      <c r="TYV245" s="128"/>
      <c r="TYW245" s="128"/>
      <c r="TYX245" s="128"/>
      <c r="TYY245" s="128"/>
      <c r="TYZ245" s="128"/>
      <c r="TZA245" s="128"/>
      <c r="TZB245" s="128"/>
      <c r="TZC245" s="128"/>
      <c r="TZD245" s="128"/>
      <c r="TZE245" s="128"/>
      <c r="TZF245" s="128"/>
      <c r="TZG245" s="128"/>
      <c r="TZH245" s="128"/>
      <c r="TZI245" s="128"/>
      <c r="TZJ245" s="128"/>
      <c r="TZK245" s="128"/>
      <c r="TZL245" s="128"/>
      <c r="TZM245" s="128"/>
      <c r="TZN245" s="128"/>
      <c r="TZO245" s="128"/>
      <c r="TZP245" s="128"/>
      <c r="TZQ245" s="128"/>
      <c r="TZR245" s="128"/>
      <c r="TZS245" s="128"/>
      <c r="TZT245" s="128"/>
      <c r="TZU245" s="128"/>
      <c r="TZV245" s="128"/>
      <c r="TZW245" s="128"/>
      <c r="TZX245" s="128"/>
      <c r="TZY245" s="128"/>
      <c r="TZZ245" s="128"/>
      <c r="UAA245" s="128"/>
      <c r="UAB245" s="128"/>
      <c r="UAC245" s="128"/>
      <c r="UAD245" s="128"/>
      <c r="UAE245" s="128"/>
      <c r="UAF245" s="128"/>
      <c r="UAG245" s="128"/>
      <c r="UAH245" s="128"/>
      <c r="UAI245" s="128"/>
      <c r="UAJ245" s="128"/>
      <c r="UAK245" s="128"/>
      <c r="UAL245" s="128"/>
      <c r="UAM245" s="128"/>
      <c r="UAN245" s="128"/>
      <c r="UAO245" s="128"/>
      <c r="UAP245" s="128"/>
      <c r="UAQ245" s="128"/>
      <c r="UAR245" s="128"/>
      <c r="UAS245" s="128"/>
      <c r="UAT245" s="128"/>
      <c r="UAU245" s="128"/>
      <c r="UAV245" s="128"/>
      <c r="UAW245" s="128"/>
      <c r="UAX245" s="128"/>
      <c r="UAY245" s="128"/>
      <c r="UAZ245" s="128"/>
      <c r="UBA245" s="128"/>
      <c r="UBB245" s="128"/>
      <c r="UBC245" s="128"/>
      <c r="UBD245" s="128"/>
      <c r="UBE245" s="128"/>
      <c r="UBF245" s="128"/>
      <c r="UBG245" s="128"/>
      <c r="UBH245" s="128"/>
      <c r="UBI245" s="128"/>
      <c r="UBJ245" s="128"/>
      <c r="UBK245" s="128"/>
      <c r="UBL245" s="128"/>
      <c r="UBM245" s="128"/>
      <c r="UBN245" s="128"/>
      <c r="UBO245" s="128"/>
      <c r="UBP245" s="128"/>
      <c r="UBQ245" s="128"/>
      <c r="UBR245" s="128"/>
      <c r="UBS245" s="128"/>
      <c r="UBT245" s="128"/>
      <c r="UBU245" s="128"/>
      <c r="UBV245" s="128"/>
      <c r="UBW245" s="128"/>
      <c r="UBX245" s="128"/>
      <c r="UBY245" s="128"/>
      <c r="UBZ245" s="128"/>
      <c r="UCA245" s="128"/>
      <c r="UCB245" s="128"/>
      <c r="UCC245" s="128"/>
      <c r="UCD245" s="128"/>
      <c r="UCE245" s="128"/>
      <c r="UCF245" s="128"/>
      <c r="UCG245" s="128"/>
      <c r="UCH245" s="128"/>
      <c r="UCI245" s="128"/>
      <c r="UCJ245" s="128"/>
      <c r="UCK245" s="128"/>
      <c r="UCL245" s="128"/>
      <c r="UCM245" s="128"/>
      <c r="UCN245" s="128"/>
      <c r="UCO245" s="128"/>
      <c r="UCP245" s="128"/>
      <c r="UCQ245" s="128"/>
      <c r="UCR245" s="128"/>
      <c r="UCS245" s="128"/>
      <c r="UCT245" s="128"/>
      <c r="UCU245" s="128"/>
      <c r="UCV245" s="128"/>
      <c r="UCW245" s="128"/>
      <c r="UCX245" s="128"/>
      <c r="UCY245" s="128"/>
      <c r="UCZ245" s="128"/>
      <c r="UDA245" s="128"/>
      <c r="UDB245" s="128"/>
      <c r="UDC245" s="128"/>
      <c r="UDD245" s="128"/>
      <c r="UDE245" s="128"/>
      <c r="UDF245" s="128"/>
      <c r="UDG245" s="128"/>
      <c r="UDH245" s="128"/>
      <c r="UDI245" s="128"/>
      <c r="UDJ245" s="128"/>
      <c r="UDK245" s="128"/>
      <c r="UDL245" s="128"/>
      <c r="UDM245" s="128"/>
      <c r="UDN245" s="128"/>
      <c r="UDO245" s="128"/>
      <c r="UDP245" s="128"/>
      <c r="UDQ245" s="128"/>
      <c r="UDR245" s="128"/>
      <c r="UDS245" s="128"/>
      <c r="UDT245" s="128"/>
      <c r="UDU245" s="128"/>
      <c r="UDV245" s="128"/>
      <c r="UDW245" s="128"/>
      <c r="UDX245" s="128"/>
      <c r="UDY245" s="128"/>
      <c r="UDZ245" s="128"/>
      <c r="UEA245" s="128"/>
      <c r="UEB245" s="128"/>
      <c r="UEC245" s="128"/>
      <c r="UED245" s="128"/>
      <c r="UEE245" s="128"/>
      <c r="UEF245" s="128"/>
      <c r="UEG245" s="128"/>
      <c r="UEH245" s="128"/>
      <c r="UEI245" s="128"/>
      <c r="UEJ245" s="128"/>
      <c r="UEK245" s="128"/>
      <c r="UEL245" s="128"/>
      <c r="UEM245" s="128"/>
      <c r="UEN245" s="128"/>
      <c r="UEO245" s="128"/>
      <c r="UEP245" s="128"/>
      <c r="UEQ245" s="128"/>
      <c r="UER245" s="128"/>
      <c r="UES245" s="128"/>
      <c r="UET245" s="128"/>
      <c r="UEU245" s="128"/>
      <c r="UEV245" s="128"/>
      <c r="UEW245" s="128"/>
      <c r="UEX245" s="128"/>
      <c r="UEY245" s="128"/>
      <c r="UEZ245" s="128"/>
      <c r="UFA245" s="128"/>
      <c r="UFB245" s="128"/>
      <c r="UFC245" s="128"/>
      <c r="UFD245" s="128"/>
      <c r="UFE245" s="128"/>
      <c r="UFF245" s="128"/>
      <c r="UFG245" s="128"/>
      <c r="UFH245" s="128"/>
      <c r="UFI245" s="128"/>
      <c r="UFJ245" s="128"/>
      <c r="UFK245" s="128"/>
      <c r="UFL245" s="128"/>
      <c r="UFM245" s="128"/>
      <c r="UFN245" s="128"/>
      <c r="UFO245" s="128"/>
      <c r="UFP245" s="128"/>
      <c r="UFQ245" s="128"/>
      <c r="UFR245" s="128"/>
      <c r="UFS245" s="128"/>
      <c r="UFT245" s="128"/>
      <c r="UFU245" s="128"/>
      <c r="UFV245" s="128"/>
      <c r="UFW245" s="128"/>
      <c r="UFX245" s="128"/>
      <c r="UFY245" s="128"/>
      <c r="UFZ245" s="128"/>
      <c r="UGA245" s="128"/>
      <c r="UGB245" s="128"/>
      <c r="UGC245" s="128"/>
      <c r="UGD245" s="128"/>
      <c r="UGE245" s="128"/>
      <c r="UGF245" s="128"/>
      <c r="UGG245" s="128"/>
      <c r="UGH245" s="128"/>
      <c r="UGI245" s="128"/>
      <c r="UGJ245" s="128"/>
      <c r="UGK245" s="128"/>
      <c r="UGL245" s="128"/>
      <c r="UGM245" s="128"/>
      <c r="UGN245" s="128"/>
      <c r="UGO245" s="128"/>
      <c r="UGP245" s="128"/>
      <c r="UGQ245" s="128"/>
      <c r="UGR245" s="128"/>
      <c r="UGS245" s="128"/>
      <c r="UGT245" s="128"/>
      <c r="UGU245" s="128"/>
      <c r="UGV245" s="128"/>
      <c r="UGW245" s="128"/>
      <c r="UGX245" s="128"/>
      <c r="UGY245" s="128"/>
      <c r="UGZ245" s="128"/>
      <c r="UHA245" s="128"/>
      <c r="UHB245" s="128"/>
      <c r="UHC245" s="128"/>
      <c r="UHD245" s="128"/>
      <c r="UHE245" s="128"/>
      <c r="UHF245" s="128"/>
      <c r="UHG245" s="128"/>
      <c r="UHH245" s="128"/>
      <c r="UHI245" s="128"/>
      <c r="UHJ245" s="128"/>
      <c r="UHK245" s="128"/>
      <c r="UHL245" s="128"/>
      <c r="UHM245" s="128"/>
      <c r="UHN245" s="128"/>
      <c r="UHO245" s="128"/>
      <c r="UHP245" s="128"/>
      <c r="UHQ245" s="128"/>
      <c r="UHR245" s="128"/>
      <c r="UHS245" s="128"/>
      <c r="UHT245" s="128"/>
      <c r="UHU245" s="128"/>
      <c r="UHV245" s="128"/>
      <c r="UHW245" s="128"/>
      <c r="UHX245" s="128"/>
      <c r="UHY245" s="128"/>
      <c r="UHZ245" s="128"/>
      <c r="UIA245" s="128"/>
      <c r="UIB245" s="128"/>
      <c r="UIC245" s="128"/>
      <c r="UID245" s="128"/>
      <c r="UIE245" s="128"/>
      <c r="UIF245" s="128"/>
      <c r="UIG245" s="128"/>
      <c r="UIH245" s="128"/>
      <c r="UII245" s="128"/>
      <c r="UIJ245" s="128"/>
      <c r="UIK245" s="128"/>
      <c r="UIL245" s="128"/>
      <c r="UIM245" s="128"/>
      <c r="UIN245" s="128"/>
      <c r="UIO245" s="128"/>
      <c r="UIP245" s="128"/>
      <c r="UIQ245" s="128"/>
      <c r="UIR245" s="128"/>
      <c r="UIS245" s="128"/>
      <c r="UIT245" s="128"/>
      <c r="UIU245" s="128"/>
      <c r="UIV245" s="128"/>
      <c r="UIW245" s="128"/>
      <c r="UIX245" s="128"/>
      <c r="UIY245" s="128"/>
      <c r="UIZ245" s="128"/>
      <c r="UJA245" s="128"/>
      <c r="UJB245" s="128"/>
      <c r="UJC245" s="128"/>
      <c r="UJD245" s="128"/>
      <c r="UJE245" s="128"/>
      <c r="UJF245" s="128"/>
      <c r="UJG245" s="128"/>
      <c r="UJH245" s="128"/>
      <c r="UJI245" s="128"/>
      <c r="UJJ245" s="128"/>
      <c r="UJK245" s="128"/>
      <c r="UJL245" s="128"/>
      <c r="UJM245" s="128"/>
      <c r="UJN245" s="128"/>
      <c r="UJO245" s="128"/>
      <c r="UJP245" s="128"/>
      <c r="UJQ245" s="128"/>
      <c r="UJR245" s="128"/>
      <c r="UJS245" s="128"/>
      <c r="UJT245" s="128"/>
      <c r="UJU245" s="128"/>
      <c r="UJV245" s="128"/>
      <c r="UJW245" s="128"/>
      <c r="UJX245" s="128"/>
      <c r="UJY245" s="128"/>
      <c r="UJZ245" s="128"/>
      <c r="UKA245" s="128"/>
      <c r="UKB245" s="128"/>
      <c r="UKC245" s="128"/>
      <c r="UKD245" s="128"/>
      <c r="UKE245" s="128"/>
      <c r="UKF245" s="128"/>
      <c r="UKG245" s="128"/>
      <c r="UKH245" s="128"/>
      <c r="UKI245" s="128"/>
      <c r="UKJ245" s="128"/>
      <c r="UKK245" s="128"/>
      <c r="UKL245" s="128"/>
      <c r="UKM245" s="128"/>
      <c r="UKN245" s="128"/>
      <c r="UKO245" s="128"/>
      <c r="UKP245" s="128"/>
      <c r="UKQ245" s="128"/>
      <c r="UKR245" s="128"/>
      <c r="UKS245" s="128"/>
      <c r="UKT245" s="128"/>
      <c r="UKU245" s="128"/>
      <c r="UKV245" s="128"/>
      <c r="UKW245" s="128"/>
      <c r="UKX245" s="128"/>
      <c r="UKY245" s="128"/>
      <c r="UKZ245" s="128"/>
      <c r="ULA245" s="128"/>
      <c r="ULB245" s="128"/>
      <c r="ULC245" s="128"/>
      <c r="ULD245" s="128"/>
      <c r="ULE245" s="128"/>
      <c r="ULF245" s="128"/>
      <c r="ULG245" s="128"/>
      <c r="ULH245" s="128"/>
      <c r="ULI245" s="128"/>
      <c r="ULJ245" s="128"/>
      <c r="ULK245" s="128"/>
      <c r="ULL245" s="128"/>
      <c r="ULM245" s="128"/>
      <c r="ULN245" s="128"/>
      <c r="ULO245" s="128"/>
      <c r="ULP245" s="128"/>
      <c r="ULQ245" s="128"/>
      <c r="ULR245" s="128"/>
      <c r="ULS245" s="128"/>
      <c r="ULT245" s="128"/>
      <c r="ULU245" s="128"/>
      <c r="ULV245" s="128"/>
      <c r="ULW245" s="128"/>
      <c r="ULX245" s="128"/>
      <c r="ULY245" s="128"/>
      <c r="ULZ245" s="128"/>
      <c r="UMA245" s="128"/>
      <c r="UMB245" s="128"/>
      <c r="UMC245" s="128"/>
      <c r="UMD245" s="128"/>
      <c r="UME245" s="128"/>
      <c r="UMF245" s="128"/>
      <c r="UMG245" s="128"/>
      <c r="UMH245" s="128"/>
      <c r="UMI245" s="128"/>
      <c r="UMJ245" s="128"/>
      <c r="UMK245" s="128"/>
      <c r="UML245" s="128"/>
      <c r="UMM245" s="128"/>
      <c r="UMN245" s="128"/>
      <c r="UMO245" s="128"/>
      <c r="UMP245" s="128"/>
      <c r="UMQ245" s="128"/>
      <c r="UMR245" s="128"/>
      <c r="UMS245" s="128"/>
      <c r="UMT245" s="128"/>
      <c r="UMU245" s="128"/>
      <c r="UMV245" s="128"/>
      <c r="UMW245" s="128"/>
      <c r="UMX245" s="128"/>
      <c r="UMY245" s="128"/>
      <c r="UMZ245" s="128"/>
      <c r="UNA245" s="128"/>
      <c r="UNB245" s="128"/>
      <c r="UNC245" s="128"/>
      <c r="UND245" s="128"/>
      <c r="UNE245" s="128"/>
      <c r="UNF245" s="128"/>
      <c r="UNG245" s="128"/>
      <c r="UNH245" s="128"/>
      <c r="UNI245" s="128"/>
      <c r="UNJ245" s="128"/>
      <c r="UNK245" s="128"/>
      <c r="UNL245" s="128"/>
      <c r="UNM245" s="128"/>
      <c r="UNN245" s="128"/>
      <c r="UNO245" s="128"/>
      <c r="UNP245" s="128"/>
      <c r="UNQ245" s="128"/>
      <c r="UNR245" s="128"/>
      <c r="UNS245" s="128"/>
      <c r="UNT245" s="128"/>
      <c r="UNU245" s="128"/>
      <c r="UNV245" s="128"/>
      <c r="UNW245" s="128"/>
      <c r="UNX245" s="128"/>
      <c r="UNY245" s="128"/>
      <c r="UNZ245" s="128"/>
      <c r="UOA245" s="128"/>
      <c r="UOB245" s="128"/>
      <c r="UOC245" s="128"/>
      <c r="UOD245" s="128"/>
      <c r="UOE245" s="128"/>
      <c r="UOF245" s="128"/>
      <c r="UOG245" s="128"/>
      <c r="UOH245" s="128"/>
      <c r="UOI245" s="128"/>
      <c r="UOJ245" s="128"/>
      <c r="UOK245" s="128"/>
      <c r="UOL245" s="128"/>
      <c r="UOM245" s="128"/>
      <c r="UON245" s="128"/>
      <c r="UOO245" s="128"/>
      <c r="UOP245" s="128"/>
      <c r="UOQ245" s="128"/>
      <c r="UOR245" s="128"/>
      <c r="UOS245" s="128"/>
      <c r="UOT245" s="128"/>
      <c r="UOU245" s="128"/>
      <c r="UOV245" s="128"/>
      <c r="UOW245" s="128"/>
      <c r="UOX245" s="128"/>
      <c r="UOY245" s="128"/>
      <c r="UOZ245" s="128"/>
      <c r="UPA245" s="128"/>
      <c r="UPB245" s="128"/>
      <c r="UPC245" s="128"/>
      <c r="UPD245" s="128"/>
      <c r="UPE245" s="128"/>
      <c r="UPF245" s="128"/>
      <c r="UPG245" s="128"/>
      <c r="UPH245" s="128"/>
      <c r="UPI245" s="128"/>
      <c r="UPJ245" s="128"/>
      <c r="UPK245" s="128"/>
      <c r="UPL245" s="128"/>
      <c r="UPM245" s="128"/>
      <c r="UPN245" s="128"/>
      <c r="UPO245" s="128"/>
      <c r="UPP245" s="128"/>
      <c r="UPQ245" s="128"/>
      <c r="UPR245" s="128"/>
      <c r="UPS245" s="128"/>
      <c r="UPT245" s="128"/>
      <c r="UPU245" s="128"/>
      <c r="UPV245" s="128"/>
      <c r="UPW245" s="128"/>
      <c r="UPX245" s="128"/>
      <c r="UPY245" s="128"/>
      <c r="UPZ245" s="128"/>
      <c r="UQA245" s="128"/>
      <c r="UQB245" s="128"/>
      <c r="UQC245" s="128"/>
      <c r="UQD245" s="128"/>
      <c r="UQE245" s="128"/>
      <c r="UQF245" s="128"/>
      <c r="UQG245" s="128"/>
      <c r="UQH245" s="128"/>
      <c r="UQI245" s="128"/>
      <c r="UQJ245" s="128"/>
      <c r="UQK245" s="128"/>
      <c r="UQL245" s="128"/>
      <c r="UQM245" s="128"/>
      <c r="UQN245" s="128"/>
      <c r="UQO245" s="128"/>
      <c r="UQP245" s="128"/>
      <c r="UQQ245" s="128"/>
      <c r="UQR245" s="128"/>
      <c r="UQS245" s="128"/>
      <c r="UQT245" s="128"/>
      <c r="UQU245" s="128"/>
      <c r="UQV245" s="128"/>
      <c r="UQW245" s="128"/>
      <c r="UQX245" s="128"/>
      <c r="UQY245" s="128"/>
      <c r="UQZ245" s="128"/>
      <c r="URA245" s="128"/>
      <c r="URB245" s="128"/>
      <c r="URC245" s="128"/>
      <c r="URD245" s="128"/>
      <c r="URE245" s="128"/>
      <c r="URF245" s="128"/>
      <c r="URG245" s="128"/>
      <c r="URH245" s="128"/>
      <c r="URI245" s="128"/>
      <c r="URJ245" s="128"/>
      <c r="URK245" s="128"/>
      <c r="URL245" s="128"/>
      <c r="URM245" s="128"/>
      <c r="URN245" s="128"/>
      <c r="URO245" s="128"/>
      <c r="URP245" s="128"/>
      <c r="URQ245" s="128"/>
      <c r="URR245" s="128"/>
      <c r="URS245" s="128"/>
      <c r="URT245" s="128"/>
      <c r="URU245" s="128"/>
      <c r="URV245" s="128"/>
      <c r="URW245" s="128"/>
      <c r="URX245" s="128"/>
      <c r="URY245" s="128"/>
      <c r="URZ245" s="128"/>
      <c r="USA245" s="128"/>
      <c r="USB245" s="128"/>
      <c r="USC245" s="128"/>
      <c r="USD245" s="128"/>
      <c r="USE245" s="128"/>
      <c r="USF245" s="128"/>
      <c r="USG245" s="128"/>
      <c r="USH245" s="128"/>
      <c r="USI245" s="128"/>
      <c r="USJ245" s="128"/>
      <c r="USK245" s="128"/>
      <c r="USL245" s="128"/>
      <c r="USM245" s="128"/>
      <c r="USN245" s="128"/>
      <c r="USO245" s="128"/>
      <c r="USP245" s="128"/>
      <c r="USQ245" s="128"/>
      <c r="USR245" s="128"/>
      <c r="USS245" s="128"/>
      <c r="UST245" s="128"/>
      <c r="USU245" s="128"/>
      <c r="USV245" s="128"/>
      <c r="USW245" s="128"/>
      <c r="USX245" s="128"/>
      <c r="USY245" s="128"/>
      <c r="USZ245" s="128"/>
      <c r="UTA245" s="128"/>
      <c r="UTB245" s="128"/>
      <c r="UTC245" s="128"/>
      <c r="UTD245" s="128"/>
      <c r="UTE245" s="128"/>
      <c r="UTF245" s="128"/>
      <c r="UTG245" s="128"/>
      <c r="UTH245" s="128"/>
      <c r="UTI245" s="128"/>
      <c r="UTJ245" s="128"/>
      <c r="UTK245" s="128"/>
      <c r="UTL245" s="128"/>
      <c r="UTM245" s="128"/>
      <c r="UTN245" s="128"/>
      <c r="UTO245" s="128"/>
      <c r="UTP245" s="128"/>
      <c r="UTQ245" s="128"/>
      <c r="UTR245" s="128"/>
      <c r="UTS245" s="128"/>
      <c r="UTT245" s="128"/>
      <c r="UTU245" s="128"/>
      <c r="UTV245" s="128"/>
      <c r="UTW245" s="128"/>
      <c r="UTX245" s="128"/>
      <c r="UTY245" s="128"/>
      <c r="UTZ245" s="128"/>
      <c r="UUA245" s="128"/>
      <c r="UUB245" s="128"/>
      <c r="UUC245" s="128"/>
      <c r="UUD245" s="128"/>
      <c r="UUE245" s="128"/>
      <c r="UUF245" s="128"/>
      <c r="UUG245" s="128"/>
      <c r="UUH245" s="128"/>
      <c r="UUI245" s="128"/>
      <c r="UUJ245" s="128"/>
      <c r="UUK245" s="128"/>
      <c r="UUL245" s="128"/>
      <c r="UUM245" s="128"/>
      <c r="UUN245" s="128"/>
      <c r="UUO245" s="128"/>
      <c r="UUP245" s="128"/>
      <c r="UUQ245" s="128"/>
      <c r="UUR245" s="128"/>
      <c r="UUS245" s="128"/>
      <c r="UUT245" s="128"/>
      <c r="UUU245" s="128"/>
      <c r="UUV245" s="128"/>
      <c r="UUW245" s="128"/>
      <c r="UUX245" s="128"/>
      <c r="UUY245" s="128"/>
      <c r="UUZ245" s="128"/>
      <c r="UVA245" s="128"/>
      <c r="UVB245" s="128"/>
      <c r="UVC245" s="128"/>
      <c r="UVD245" s="128"/>
      <c r="UVE245" s="128"/>
      <c r="UVF245" s="128"/>
      <c r="UVG245" s="128"/>
      <c r="UVH245" s="128"/>
      <c r="UVI245" s="128"/>
      <c r="UVJ245" s="128"/>
      <c r="UVK245" s="128"/>
      <c r="UVL245" s="128"/>
      <c r="UVM245" s="128"/>
      <c r="UVN245" s="128"/>
      <c r="UVO245" s="128"/>
      <c r="UVP245" s="128"/>
      <c r="UVQ245" s="128"/>
      <c r="UVR245" s="128"/>
      <c r="UVS245" s="128"/>
      <c r="UVT245" s="128"/>
      <c r="UVU245" s="128"/>
      <c r="UVV245" s="128"/>
      <c r="UVW245" s="128"/>
      <c r="UVX245" s="128"/>
      <c r="UVY245" s="128"/>
      <c r="UVZ245" s="128"/>
      <c r="UWA245" s="128"/>
      <c r="UWB245" s="128"/>
      <c r="UWC245" s="128"/>
      <c r="UWD245" s="128"/>
      <c r="UWE245" s="128"/>
      <c r="UWF245" s="128"/>
      <c r="UWG245" s="128"/>
      <c r="UWH245" s="128"/>
      <c r="UWI245" s="128"/>
      <c r="UWJ245" s="128"/>
      <c r="UWK245" s="128"/>
      <c r="UWL245" s="128"/>
      <c r="UWM245" s="128"/>
      <c r="UWN245" s="128"/>
      <c r="UWO245" s="128"/>
      <c r="UWP245" s="128"/>
      <c r="UWQ245" s="128"/>
      <c r="UWR245" s="128"/>
      <c r="UWS245" s="128"/>
      <c r="UWT245" s="128"/>
      <c r="UWU245" s="128"/>
      <c r="UWV245" s="128"/>
      <c r="UWW245" s="128"/>
      <c r="UWX245" s="128"/>
      <c r="UWY245" s="128"/>
      <c r="UWZ245" s="128"/>
      <c r="UXA245" s="128"/>
      <c r="UXB245" s="128"/>
      <c r="UXC245" s="128"/>
      <c r="UXD245" s="128"/>
      <c r="UXE245" s="128"/>
      <c r="UXF245" s="128"/>
      <c r="UXG245" s="128"/>
      <c r="UXH245" s="128"/>
      <c r="UXI245" s="128"/>
      <c r="UXJ245" s="128"/>
      <c r="UXK245" s="128"/>
      <c r="UXL245" s="128"/>
      <c r="UXM245" s="128"/>
      <c r="UXN245" s="128"/>
      <c r="UXO245" s="128"/>
      <c r="UXP245" s="128"/>
      <c r="UXQ245" s="128"/>
      <c r="UXR245" s="128"/>
      <c r="UXS245" s="128"/>
      <c r="UXT245" s="128"/>
      <c r="UXU245" s="128"/>
      <c r="UXV245" s="128"/>
      <c r="UXW245" s="128"/>
      <c r="UXX245" s="128"/>
      <c r="UXY245" s="128"/>
      <c r="UXZ245" s="128"/>
      <c r="UYA245" s="128"/>
      <c r="UYB245" s="128"/>
      <c r="UYC245" s="128"/>
      <c r="UYD245" s="128"/>
      <c r="UYE245" s="128"/>
      <c r="UYF245" s="128"/>
      <c r="UYG245" s="128"/>
      <c r="UYH245" s="128"/>
      <c r="UYI245" s="128"/>
      <c r="UYJ245" s="128"/>
      <c r="UYK245" s="128"/>
      <c r="UYL245" s="128"/>
      <c r="UYM245" s="128"/>
      <c r="UYN245" s="128"/>
      <c r="UYO245" s="128"/>
      <c r="UYP245" s="128"/>
      <c r="UYQ245" s="128"/>
      <c r="UYR245" s="128"/>
      <c r="UYS245" s="128"/>
      <c r="UYT245" s="128"/>
      <c r="UYU245" s="128"/>
      <c r="UYV245" s="128"/>
      <c r="UYW245" s="128"/>
      <c r="UYX245" s="128"/>
      <c r="UYY245" s="128"/>
      <c r="UYZ245" s="128"/>
      <c r="UZA245" s="128"/>
      <c r="UZB245" s="128"/>
      <c r="UZC245" s="128"/>
      <c r="UZD245" s="128"/>
      <c r="UZE245" s="128"/>
      <c r="UZF245" s="128"/>
      <c r="UZG245" s="128"/>
      <c r="UZH245" s="128"/>
      <c r="UZI245" s="128"/>
      <c r="UZJ245" s="128"/>
      <c r="UZK245" s="128"/>
      <c r="UZL245" s="128"/>
      <c r="UZM245" s="128"/>
      <c r="UZN245" s="128"/>
      <c r="UZO245" s="128"/>
      <c r="UZP245" s="128"/>
      <c r="UZQ245" s="128"/>
      <c r="UZR245" s="128"/>
      <c r="UZS245" s="128"/>
      <c r="UZT245" s="128"/>
      <c r="UZU245" s="128"/>
      <c r="UZV245" s="128"/>
      <c r="UZW245" s="128"/>
      <c r="UZX245" s="128"/>
      <c r="UZY245" s="128"/>
      <c r="UZZ245" s="128"/>
      <c r="VAA245" s="128"/>
      <c r="VAB245" s="128"/>
      <c r="VAC245" s="128"/>
      <c r="VAD245" s="128"/>
      <c r="VAE245" s="128"/>
      <c r="VAF245" s="128"/>
      <c r="VAG245" s="128"/>
      <c r="VAH245" s="128"/>
      <c r="VAI245" s="128"/>
      <c r="VAJ245" s="128"/>
      <c r="VAK245" s="128"/>
      <c r="VAL245" s="128"/>
      <c r="VAM245" s="128"/>
      <c r="VAN245" s="128"/>
      <c r="VAO245" s="128"/>
      <c r="VAP245" s="128"/>
      <c r="VAQ245" s="128"/>
      <c r="VAR245" s="128"/>
      <c r="VAS245" s="128"/>
      <c r="VAT245" s="128"/>
      <c r="VAU245" s="128"/>
      <c r="VAV245" s="128"/>
      <c r="VAW245" s="128"/>
      <c r="VAX245" s="128"/>
      <c r="VAY245" s="128"/>
      <c r="VAZ245" s="128"/>
      <c r="VBA245" s="128"/>
      <c r="VBB245" s="128"/>
      <c r="VBC245" s="128"/>
      <c r="VBD245" s="128"/>
      <c r="VBE245" s="128"/>
      <c r="VBF245" s="128"/>
      <c r="VBG245" s="128"/>
      <c r="VBH245" s="128"/>
      <c r="VBI245" s="128"/>
      <c r="VBJ245" s="128"/>
      <c r="VBK245" s="128"/>
      <c r="VBL245" s="128"/>
      <c r="VBM245" s="128"/>
      <c r="VBN245" s="128"/>
      <c r="VBO245" s="128"/>
      <c r="VBP245" s="128"/>
      <c r="VBQ245" s="128"/>
      <c r="VBR245" s="128"/>
      <c r="VBS245" s="128"/>
      <c r="VBT245" s="128"/>
      <c r="VBU245" s="128"/>
      <c r="VBV245" s="128"/>
      <c r="VBW245" s="128"/>
      <c r="VBX245" s="128"/>
      <c r="VBY245" s="128"/>
      <c r="VBZ245" s="128"/>
      <c r="VCA245" s="128"/>
      <c r="VCB245" s="128"/>
      <c r="VCC245" s="128"/>
      <c r="VCD245" s="128"/>
      <c r="VCE245" s="128"/>
      <c r="VCF245" s="128"/>
      <c r="VCG245" s="128"/>
      <c r="VCH245" s="128"/>
      <c r="VCI245" s="128"/>
      <c r="VCJ245" s="128"/>
      <c r="VCK245" s="128"/>
      <c r="VCL245" s="128"/>
      <c r="VCM245" s="128"/>
      <c r="VCN245" s="128"/>
      <c r="VCO245" s="128"/>
      <c r="VCP245" s="128"/>
      <c r="VCQ245" s="128"/>
      <c r="VCR245" s="128"/>
      <c r="VCS245" s="128"/>
      <c r="VCT245" s="128"/>
      <c r="VCU245" s="128"/>
      <c r="VCV245" s="128"/>
      <c r="VCW245" s="128"/>
      <c r="VCX245" s="128"/>
      <c r="VCY245" s="128"/>
      <c r="VCZ245" s="128"/>
      <c r="VDA245" s="128"/>
      <c r="VDB245" s="128"/>
      <c r="VDC245" s="128"/>
      <c r="VDD245" s="128"/>
      <c r="VDE245" s="128"/>
      <c r="VDF245" s="128"/>
      <c r="VDG245" s="128"/>
      <c r="VDH245" s="128"/>
      <c r="VDI245" s="128"/>
      <c r="VDJ245" s="128"/>
      <c r="VDK245" s="128"/>
      <c r="VDL245" s="128"/>
      <c r="VDM245" s="128"/>
      <c r="VDN245" s="128"/>
      <c r="VDO245" s="128"/>
      <c r="VDP245" s="128"/>
      <c r="VDQ245" s="128"/>
      <c r="VDR245" s="128"/>
      <c r="VDS245" s="128"/>
      <c r="VDT245" s="128"/>
      <c r="VDU245" s="128"/>
      <c r="VDV245" s="128"/>
      <c r="VDW245" s="128"/>
      <c r="VDX245" s="128"/>
      <c r="VDY245" s="128"/>
      <c r="VDZ245" s="128"/>
      <c r="VEA245" s="128"/>
      <c r="VEB245" s="128"/>
      <c r="VEC245" s="128"/>
      <c r="VED245" s="128"/>
      <c r="VEE245" s="128"/>
      <c r="VEF245" s="128"/>
      <c r="VEG245" s="128"/>
      <c r="VEH245" s="128"/>
      <c r="VEI245" s="128"/>
      <c r="VEJ245" s="128"/>
      <c r="VEK245" s="128"/>
      <c r="VEL245" s="128"/>
      <c r="VEM245" s="128"/>
      <c r="VEN245" s="128"/>
      <c r="VEO245" s="128"/>
      <c r="VEP245" s="128"/>
      <c r="VEQ245" s="128"/>
      <c r="VER245" s="128"/>
      <c r="VES245" s="128"/>
      <c r="VET245" s="128"/>
      <c r="VEU245" s="128"/>
      <c r="VEV245" s="128"/>
      <c r="VEW245" s="128"/>
      <c r="VEX245" s="128"/>
      <c r="VEY245" s="128"/>
      <c r="VEZ245" s="128"/>
      <c r="VFA245" s="128"/>
      <c r="VFB245" s="128"/>
      <c r="VFC245" s="128"/>
      <c r="VFD245" s="128"/>
      <c r="VFE245" s="128"/>
      <c r="VFF245" s="128"/>
      <c r="VFG245" s="128"/>
      <c r="VFH245" s="128"/>
      <c r="VFI245" s="128"/>
      <c r="VFJ245" s="128"/>
      <c r="VFK245" s="128"/>
      <c r="VFL245" s="128"/>
      <c r="VFM245" s="128"/>
      <c r="VFN245" s="128"/>
      <c r="VFO245" s="128"/>
      <c r="VFP245" s="128"/>
      <c r="VFQ245" s="128"/>
      <c r="VFR245" s="128"/>
      <c r="VFS245" s="128"/>
      <c r="VFT245" s="128"/>
      <c r="VFU245" s="128"/>
      <c r="VFV245" s="128"/>
      <c r="VFW245" s="128"/>
      <c r="VFX245" s="128"/>
      <c r="VFY245" s="128"/>
      <c r="VFZ245" s="128"/>
      <c r="VGA245" s="128"/>
      <c r="VGB245" s="128"/>
      <c r="VGC245" s="128"/>
      <c r="VGD245" s="128"/>
      <c r="VGE245" s="128"/>
      <c r="VGF245" s="128"/>
      <c r="VGG245" s="128"/>
      <c r="VGH245" s="128"/>
      <c r="VGI245" s="128"/>
      <c r="VGJ245" s="128"/>
      <c r="VGK245" s="128"/>
      <c r="VGL245" s="128"/>
      <c r="VGM245" s="128"/>
      <c r="VGN245" s="128"/>
      <c r="VGO245" s="128"/>
      <c r="VGP245" s="128"/>
      <c r="VGQ245" s="128"/>
      <c r="VGR245" s="128"/>
      <c r="VGS245" s="128"/>
      <c r="VGT245" s="128"/>
      <c r="VGU245" s="128"/>
      <c r="VGV245" s="128"/>
      <c r="VGW245" s="128"/>
      <c r="VGX245" s="128"/>
      <c r="VGY245" s="128"/>
      <c r="VGZ245" s="128"/>
      <c r="VHA245" s="128"/>
      <c r="VHB245" s="128"/>
      <c r="VHC245" s="128"/>
      <c r="VHD245" s="128"/>
      <c r="VHE245" s="128"/>
      <c r="VHF245" s="128"/>
      <c r="VHG245" s="128"/>
      <c r="VHH245" s="128"/>
      <c r="VHI245" s="128"/>
      <c r="VHJ245" s="128"/>
      <c r="VHK245" s="128"/>
      <c r="VHL245" s="128"/>
      <c r="VHM245" s="128"/>
      <c r="VHN245" s="128"/>
      <c r="VHO245" s="128"/>
      <c r="VHP245" s="128"/>
      <c r="VHQ245" s="128"/>
      <c r="VHR245" s="128"/>
      <c r="VHS245" s="128"/>
      <c r="VHT245" s="128"/>
      <c r="VHU245" s="128"/>
      <c r="VHV245" s="128"/>
      <c r="VHW245" s="128"/>
      <c r="VHX245" s="128"/>
      <c r="VHY245" s="128"/>
      <c r="VHZ245" s="128"/>
      <c r="VIA245" s="128"/>
      <c r="VIB245" s="128"/>
      <c r="VIC245" s="128"/>
      <c r="VID245" s="128"/>
      <c r="VIE245" s="128"/>
      <c r="VIF245" s="128"/>
      <c r="VIG245" s="128"/>
      <c r="VIH245" s="128"/>
      <c r="VII245" s="128"/>
      <c r="VIJ245" s="128"/>
      <c r="VIK245" s="128"/>
      <c r="VIL245" s="128"/>
      <c r="VIM245" s="128"/>
      <c r="VIN245" s="128"/>
      <c r="VIO245" s="128"/>
      <c r="VIP245" s="128"/>
      <c r="VIQ245" s="128"/>
      <c r="VIR245" s="128"/>
      <c r="VIS245" s="128"/>
      <c r="VIT245" s="128"/>
      <c r="VIU245" s="128"/>
      <c r="VIV245" s="128"/>
      <c r="VIW245" s="128"/>
      <c r="VIX245" s="128"/>
      <c r="VIY245" s="128"/>
      <c r="VIZ245" s="128"/>
      <c r="VJA245" s="128"/>
      <c r="VJB245" s="128"/>
      <c r="VJC245" s="128"/>
      <c r="VJD245" s="128"/>
      <c r="VJE245" s="128"/>
      <c r="VJF245" s="128"/>
      <c r="VJG245" s="128"/>
      <c r="VJH245" s="128"/>
      <c r="VJI245" s="128"/>
      <c r="VJJ245" s="128"/>
      <c r="VJK245" s="128"/>
      <c r="VJL245" s="128"/>
      <c r="VJM245" s="128"/>
      <c r="VJN245" s="128"/>
      <c r="VJO245" s="128"/>
      <c r="VJP245" s="128"/>
      <c r="VJQ245" s="128"/>
      <c r="VJR245" s="128"/>
      <c r="VJS245" s="128"/>
      <c r="VJT245" s="128"/>
      <c r="VJU245" s="128"/>
      <c r="VJV245" s="128"/>
      <c r="VJW245" s="128"/>
      <c r="VJX245" s="128"/>
      <c r="VJY245" s="128"/>
      <c r="VJZ245" s="128"/>
      <c r="VKA245" s="128"/>
      <c r="VKB245" s="128"/>
      <c r="VKC245" s="128"/>
      <c r="VKD245" s="128"/>
      <c r="VKE245" s="128"/>
      <c r="VKF245" s="128"/>
      <c r="VKG245" s="128"/>
      <c r="VKH245" s="128"/>
      <c r="VKI245" s="128"/>
      <c r="VKJ245" s="128"/>
      <c r="VKK245" s="128"/>
      <c r="VKL245" s="128"/>
      <c r="VKM245" s="128"/>
      <c r="VKN245" s="128"/>
      <c r="VKO245" s="128"/>
      <c r="VKP245" s="128"/>
      <c r="VKQ245" s="128"/>
      <c r="VKR245" s="128"/>
      <c r="VKS245" s="128"/>
      <c r="VKT245" s="128"/>
      <c r="VKU245" s="128"/>
      <c r="VKV245" s="128"/>
      <c r="VKW245" s="128"/>
      <c r="VKX245" s="128"/>
      <c r="VKY245" s="128"/>
      <c r="VKZ245" s="128"/>
      <c r="VLA245" s="128"/>
      <c r="VLB245" s="128"/>
      <c r="VLC245" s="128"/>
      <c r="VLD245" s="128"/>
      <c r="VLE245" s="128"/>
      <c r="VLF245" s="128"/>
      <c r="VLG245" s="128"/>
      <c r="VLH245" s="128"/>
      <c r="VLI245" s="128"/>
      <c r="VLJ245" s="128"/>
      <c r="VLK245" s="128"/>
      <c r="VLL245" s="128"/>
      <c r="VLM245" s="128"/>
      <c r="VLN245" s="128"/>
      <c r="VLO245" s="128"/>
      <c r="VLP245" s="128"/>
      <c r="VLQ245" s="128"/>
      <c r="VLR245" s="128"/>
      <c r="VLS245" s="128"/>
      <c r="VLT245" s="128"/>
      <c r="VLU245" s="128"/>
      <c r="VLV245" s="128"/>
      <c r="VLW245" s="128"/>
      <c r="VLX245" s="128"/>
      <c r="VLY245" s="128"/>
      <c r="VLZ245" s="128"/>
      <c r="VMA245" s="128"/>
      <c r="VMB245" s="128"/>
      <c r="VMC245" s="128"/>
      <c r="VMD245" s="128"/>
      <c r="VME245" s="128"/>
      <c r="VMF245" s="128"/>
      <c r="VMG245" s="128"/>
      <c r="VMH245" s="128"/>
      <c r="VMI245" s="128"/>
      <c r="VMJ245" s="128"/>
      <c r="VMK245" s="128"/>
      <c r="VML245" s="128"/>
      <c r="VMM245" s="128"/>
      <c r="VMN245" s="128"/>
      <c r="VMO245" s="128"/>
      <c r="VMP245" s="128"/>
      <c r="VMQ245" s="128"/>
      <c r="VMR245" s="128"/>
      <c r="VMS245" s="128"/>
      <c r="VMT245" s="128"/>
      <c r="VMU245" s="128"/>
      <c r="VMV245" s="128"/>
      <c r="VMW245" s="128"/>
      <c r="VMX245" s="128"/>
      <c r="VMY245" s="128"/>
      <c r="VMZ245" s="128"/>
      <c r="VNA245" s="128"/>
      <c r="VNB245" s="128"/>
      <c r="VNC245" s="128"/>
      <c r="VND245" s="128"/>
      <c r="VNE245" s="128"/>
      <c r="VNF245" s="128"/>
      <c r="VNG245" s="128"/>
      <c r="VNH245" s="128"/>
      <c r="VNI245" s="128"/>
      <c r="VNJ245" s="128"/>
      <c r="VNK245" s="128"/>
      <c r="VNL245" s="128"/>
      <c r="VNM245" s="128"/>
      <c r="VNN245" s="128"/>
      <c r="VNO245" s="128"/>
      <c r="VNP245" s="128"/>
      <c r="VNQ245" s="128"/>
      <c r="VNR245" s="128"/>
      <c r="VNS245" s="128"/>
      <c r="VNT245" s="128"/>
      <c r="VNU245" s="128"/>
      <c r="VNV245" s="128"/>
      <c r="VNW245" s="128"/>
      <c r="VNX245" s="128"/>
      <c r="VNY245" s="128"/>
      <c r="VNZ245" s="128"/>
      <c r="VOA245" s="128"/>
      <c r="VOB245" s="128"/>
      <c r="VOC245" s="128"/>
      <c r="VOD245" s="128"/>
      <c r="VOE245" s="128"/>
      <c r="VOF245" s="128"/>
      <c r="VOG245" s="128"/>
      <c r="VOH245" s="128"/>
      <c r="VOI245" s="128"/>
      <c r="VOJ245" s="128"/>
      <c r="VOK245" s="128"/>
      <c r="VOL245" s="128"/>
      <c r="VOM245" s="128"/>
      <c r="VON245" s="128"/>
      <c r="VOO245" s="128"/>
      <c r="VOP245" s="128"/>
      <c r="VOQ245" s="128"/>
      <c r="VOR245" s="128"/>
      <c r="VOS245" s="128"/>
      <c r="VOT245" s="128"/>
      <c r="VOU245" s="128"/>
      <c r="VOV245" s="128"/>
      <c r="VOW245" s="128"/>
      <c r="VOX245" s="128"/>
      <c r="VOY245" s="128"/>
      <c r="VOZ245" s="128"/>
      <c r="VPA245" s="128"/>
      <c r="VPB245" s="128"/>
      <c r="VPC245" s="128"/>
      <c r="VPD245" s="128"/>
      <c r="VPE245" s="128"/>
      <c r="VPF245" s="128"/>
      <c r="VPG245" s="128"/>
      <c r="VPH245" s="128"/>
      <c r="VPI245" s="128"/>
      <c r="VPJ245" s="128"/>
      <c r="VPK245" s="128"/>
      <c r="VPL245" s="128"/>
      <c r="VPM245" s="128"/>
      <c r="VPN245" s="128"/>
      <c r="VPO245" s="128"/>
      <c r="VPP245" s="128"/>
      <c r="VPQ245" s="128"/>
      <c r="VPR245" s="128"/>
      <c r="VPS245" s="128"/>
      <c r="VPT245" s="128"/>
      <c r="VPU245" s="128"/>
      <c r="VPV245" s="128"/>
      <c r="VPW245" s="128"/>
      <c r="VPX245" s="128"/>
      <c r="VPY245" s="128"/>
      <c r="VPZ245" s="128"/>
      <c r="VQA245" s="128"/>
      <c r="VQB245" s="128"/>
      <c r="VQC245" s="128"/>
      <c r="VQD245" s="128"/>
      <c r="VQE245" s="128"/>
      <c r="VQF245" s="128"/>
      <c r="VQG245" s="128"/>
      <c r="VQH245" s="128"/>
      <c r="VQI245" s="128"/>
      <c r="VQJ245" s="128"/>
      <c r="VQK245" s="128"/>
      <c r="VQL245" s="128"/>
      <c r="VQM245" s="128"/>
      <c r="VQN245" s="128"/>
      <c r="VQO245" s="128"/>
      <c r="VQP245" s="128"/>
      <c r="VQQ245" s="128"/>
      <c r="VQR245" s="128"/>
      <c r="VQS245" s="128"/>
      <c r="VQT245" s="128"/>
      <c r="VQU245" s="128"/>
      <c r="VQV245" s="128"/>
      <c r="VQW245" s="128"/>
      <c r="VQX245" s="128"/>
      <c r="VQY245" s="128"/>
      <c r="VQZ245" s="128"/>
      <c r="VRA245" s="128"/>
      <c r="VRB245" s="128"/>
      <c r="VRC245" s="128"/>
      <c r="VRD245" s="128"/>
      <c r="VRE245" s="128"/>
      <c r="VRF245" s="128"/>
      <c r="VRG245" s="128"/>
      <c r="VRH245" s="128"/>
      <c r="VRI245" s="128"/>
      <c r="VRJ245" s="128"/>
      <c r="VRK245" s="128"/>
      <c r="VRL245" s="128"/>
      <c r="VRM245" s="128"/>
      <c r="VRN245" s="128"/>
      <c r="VRO245" s="128"/>
      <c r="VRP245" s="128"/>
      <c r="VRQ245" s="128"/>
      <c r="VRR245" s="128"/>
      <c r="VRS245" s="128"/>
      <c r="VRT245" s="128"/>
      <c r="VRU245" s="128"/>
      <c r="VRV245" s="128"/>
      <c r="VRW245" s="128"/>
      <c r="VRX245" s="128"/>
      <c r="VRY245" s="128"/>
      <c r="VRZ245" s="128"/>
      <c r="VSA245" s="128"/>
      <c r="VSB245" s="128"/>
      <c r="VSC245" s="128"/>
      <c r="VSD245" s="128"/>
      <c r="VSE245" s="128"/>
      <c r="VSF245" s="128"/>
      <c r="VSG245" s="128"/>
      <c r="VSH245" s="128"/>
      <c r="VSI245" s="128"/>
      <c r="VSJ245" s="128"/>
      <c r="VSK245" s="128"/>
      <c r="VSL245" s="128"/>
      <c r="VSM245" s="128"/>
      <c r="VSN245" s="128"/>
      <c r="VSO245" s="128"/>
      <c r="VSP245" s="128"/>
      <c r="VSQ245" s="128"/>
      <c r="VSR245" s="128"/>
      <c r="VSS245" s="128"/>
      <c r="VST245" s="128"/>
      <c r="VSU245" s="128"/>
      <c r="VSV245" s="128"/>
      <c r="VSW245" s="128"/>
      <c r="VSX245" s="128"/>
      <c r="VSY245" s="128"/>
      <c r="VSZ245" s="128"/>
      <c r="VTA245" s="128"/>
      <c r="VTB245" s="128"/>
      <c r="VTC245" s="128"/>
      <c r="VTD245" s="128"/>
      <c r="VTE245" s="128"/>
      <c r="VTF245" s="128"/>
      <c r="VTG245" s="128"/>
      <c r="VTH245" s="128"/>
      <c r="VTI245" s="128"/>
      <c r="VTJ245" s="128"/>
      <c r="VTK245" s="128"/>
      <c r="VTL245" s="128"/>
      <c r="VTM245" s="128"/>
      <c r="VTN245" s="128"/>
      <c r="VTO245" s="128"/>
      <c r="VTP245" s="128"/>
      <c r="VTQ245" s="128"/>
      <c r="VTR245" s="128"/>
      <c r="VTS245" s="128"/>
      <c r="VTT245" s="128"/>
      <c r="VTU245" s="128"/>
      <c r="VTV245" s="128"/>
      <c r="VTW245" s="128"/>
      <c r="VTX245" s="128"/>
      <c r="VTY245" s="128"/>
      <c r="VTZ245" s="128"/>
      <c r="VUA245" s="128"/>
      <c r="VUB245" s="128"/>
      <c r="VUC245" s="128"/>
      <c r="VUD245" s="128"/>
      <c r="VUE245" s="128"/>
      <c r="VUF245" s="128"/>
      <c r="VUG245" s="128"/>
      <c r="VUH245" s="128"/>
      <c r="VUI245" s="128"/>
      <c r="VUJ245" s="128"/>
      <c r="VUK245" s="128"/>
      <c r="VUL245" s="128"/>
      <c r="VUM245" s="128"/>
      <c r="VUN245" s="128"/>
      <c r="VUO245" s="128"/>
      <c r="VUP245" s="128"/>
      <c r="VUQ245" s="128"/>
      <c r="VUR245" s="128"/>
      <c r="VUS245" s="128"/>
      <c r="VUT245" s="128"/>
      <c r="VUU245" s="128"/>
      <c r="VUV245" s="128"/>
      <c r="VUW245" s="128"/>
      <c r="VUX245" s="128"/>
      <c r="VUY245" s="128"/>
      <c r="VUZ245" s="128"/>
      <c r="VVA245" s="128"/>
      <c r="VVB245" s="128"/>
      <c r="VVC245" s="128"/>
      <c r="VVD245" s="128"/>
      <c r="VVE245" s="128"/>
      <c r="VVF245" s="128"/>
      <c r="VVG245" s="128"/>
      <c r="VVH245" s="128"/>
      <c r="VVI245" s="128"/>
      <c r="VVJ245" s="128"/>
      <c r="VVK245" s="128"/>
      <c r="VVL245" s="128"/>
      <c r="VVM245" s="128"/>
      <c r="VVN245" s="128"/>
      <c r="VVO245" s="128"/>
      <c r="VVP245" s="128"/>
      <c r="VVQ245" s="128"/>
      <c r="VVR245" s="128"/>
      <c r="VVS245" s="128"/>
      <c r="VVT245" s="128"/>
      <c r="VVU245" s="128"/>
      <c r="VVV245" s="128"/>
      <c r="VVW245" s="128"/>
      <c r="VVX245" s="128"/>
      <c r="VVY245" s="128"/>
      <c r="VVZ245" s="128"/>
      <c r="VWA245" s="128"/>
      <c r="VWB245" s="128"/>
      <c r="VWC245" s="128"/>
      <c r="VWD245" s="128"/>
      <c r="VWE245" s="128"/>
      <c r="VWF245" s="128"/>
      <c r="VWG245" s="128"/>
      <c r="VWH245" s="128"/>
      <c r="VWI245" s="128"/>
      <c r="VWJ245" s="128"/>
      <c r="VWK245" s="128"/>
      <c r="VWL245" s="128"/>
      <c r="VWM245" s="128"/>
      <c r="VWN245" s="128"/>
      <c r="VWO245" s="128"/>
      <c r="VWP245" s="128"/>
      <c r="VWQ245" s="128"/>
      <c r="VWR245" s="128"/>
      <c r="VWS245" s="128"/>
      <c r="VWT245" s="128"/>
      <c r="VWU245" s="128"/>
      <c r="VWV245" s="128"/>
      <c r="VWW245" s="128"/>
      <c r="VWX245" s="128"/>
      <c r="VWY245" s="128"/>
      <c r="VWZ245" s="128"/>
      <c r="VXA245" s="128"/>
      <c r="VXB245" s="128"/>
      <c r="VXC245" s="128"/>
      <c r="VXD245" s="128"/>
      <c r="VXE245" s="128"/>
      <c r="VXF245" s="128"/>
      <c r="VXG245" s="128"/>
      <c r="VXH245" s="128"/>
      <c r="VXI245" s="128"/>
      <c r="VXJ245" s="128"/>
      <c r="VXK245" s="128"/>
      <c r="VXL245" s="128"/>
      <c r="VXM245" s="128"/>
      <c r="VXN245" s="128"/>
      <c r="VXO245" s="128"/>
      <c r="VXP245" s="128"/>
      <c r="VXQ245" s="128"/>
      <c r="VXR245" s="128"/>
      <c r="VXS245" s="128"/>
      <c r="VXT245" s="128"/>
      <c r="VXU245" s="128"/>
      <c r="VXV245" s="128"/>
      <c r="VXW245" s="128"/>
      <c r="VXX245" s="128"/>
      <c r="VXY245" s="128"/>
      <c r="VXZ245" s="128"/>
      <c r="VYA245" s="128"/>
      <c r="VYB245" s="128"/>
      <c r="VYC245" s="128"/>
      <c r="VYD245" s="128"/>
      <c r="VYE245" s="128"/>
      <c r="VYF245" s="128"/>
      <c r="VYG245" s="128"/>
      <c r="VYH245" s="128"/>
      <c r="VYI245" s="128"/>
      <c r="VYJ245" s="128"/>
      <c r="VYK245" s="128"/>
      <c r="VYL245" s="128"/>
      <c r="VYM245" s="128"/>
      <c r="VYN245" s="128"/>
      <c r="VYO245" s="128"/>
      <c r="VYP245" s="128"/>
      <c r="VYQ245" s="128"/>
      <c r="VYR245" s="128"/>
      <c r="VYS245" s="128"/>
      <c r="VYT245" s="128"/>
      <c r="VYU245" s="128"/>
      <c r="VYV245" s="128"/>
      <c r="VYW245" s="128"/>
      <c r="VYX245" s="128"/>
      <c r="VYY245" s="128"/>
      <c r="VYZ245" s="128"/>
      <c r="VZA245" s="128"/>
      <c r="VZB245" s="128"/>
      <c r="VZC245" s="128"/>
      <c r="VZD245" s="128"/>
      <c r="VZE245" s="128"/>
      <c r="VZF245" s="128"/>
      <c r="VZG245" s="128"/>
      <c r="VZH245" s="128"/>
      <c r="VZI245" s="128"/>
      <c r="VZJ245" s="128"/>
      <c r="VZK245" s="128"/>
      <c r="VZL245" s="128"/>
      <c r="VZM245" s="128"/>
      <c r="VZN245" s="128"/>
      <c r="VZO245" s="128"/>
      <c r="VZP245" s="128"/>
      <c r="VZQ245" s="128"/>
      <c r="VZR245" s="128"/>
      <c r="VZS245" s="128"/>
      <c r="VZT245" s="128"/>
      <c r="VZU245" s="128"/>
      <c r="VZV245" s="128"/>
      <c r="VZW245" s="128"/>
      <c r="VZX245" s="128"/>
      <c r="VZY245" s="128"/>
      <c r="VZZ245" s="128"/>
      <c r="WAA245" s="128"/>
      <c r="WAB245" s="128"/>
      <c r="WAC245" s="128"/>
      <c r="WAD245" s="128"/>
      <c r="WAE245" s="128"/>
      <c r="WAF245" s="128"/>
      <c r="WAG245" s="128"/>
      <c r="WAH245" s="128"/>
      <c r="WAI245" s="128"/>
      <c r="WAJ245" s="128"/>
      <c r="WAK245" s="128"/>
      <c r="WAL245" s="128"/>
      <c r="WAM245" s="128"/>
      <c r="WAN245" s="128"/>
      <c r="WAO245" s="128"/>
      <c r="WAP245" s="128"/>
      <c r="WAQ245" s="128"/>
      <c r="WAR245" s="128"/>
      <c r="WAS245" s="128"/>
      <c r="WAT245" s="128"/>
      <c r="WAU245" s="128"/>
      <c r="WAV245" s="128"/>
      <c r="WAW245" s="128"/>
      <c r="WAX245" s="128"/>
      <c r="WAY245" s="128"/>
      <c r="WAZ245" s="128"/>
      <c r="WBA245" s="128"/>
      <c r="WBB245" s="128"/>
      <c r="WBC245" s="128"/>
      <c r="WBD245" s="128"/>
      <c r="WBE245" s="128"/>
      <c r="WBF245" s="128"/>
      <c r="WBG245" s="128"/>
      <c r="WBH245" s="128"/>
      <c r="WBI245" s="128"/>
      <c r="WBJ245" s="128"/>
      <c r="WBK245" s="128"/>
      <c r="WBL245" s="128"/>
      <c r="WBM245" s="128"/>
      <c r="WBN245" s="128"/>
      <c r="WBO245" s="128"/>
      <c r="WBP245" s="128"/>
      <c r="WBQ245" s="128"/>
      <c r="WBR245" s="128"/>
      <c r="WBS245" s="128"/>
      <c r="WBT245" s="128"/>
      <c r="WBU245" s="128"/>
      <c r="WBV245" s="128"/>
      <c r="WBW245" s="128"/>
      <c r="WBX245" s="128"/>
      <c r="WBY245" s="128"/>
      <c r="WBZ245" s="128"/>
      <c r="WCA245" s="128"/>
      <c r="WCB245" s="128"/>
      <c r="WCC245" s="128"/>
      <c r="WCD245" s="128"/>
      <c r="WCE245" s="128"/>
      <c r="WCF245" s="128"/>
      <c r="WCG245" s="128"/>
      <c r="WCH245" s="128"/>
      <c r="WCI245" s="128"/>
      <c r="WCJ245" s="128"/>
      <c r="WCK245" s="128"/>
      <c r="WCL245" s="128"/>
      <c r="WCM245" s="128"/>
      <c r="WCN245" s="128"/>
      <c r="WCO245" s="128"/>
      <c r="WCP245" s="128"/>
      <c r="WCQ245" s="128"/>
      <c r="WCR245" s="128"/>
      <c r="WCS245" s="128"/>
      <c r="WCT245" s="128"/>
      <c r="WCU245" s="128"/>
      <c r="WCV245" s="128"/>
      <c r="WCW245" s="128"/>
      <c r="WCX245" s="128"/>
      <c r="WCY245" s="128"/>
      <c r="WCZ245" s="128"/>
      <c r="WDA245" s="128"/>
      <c r="WDB245" s="128"/>
      <c r="WDC245" s="128"/>
      <c r="WDD245" s="128"/>
      <c r="WDE245" s="128"/>
      <c r="WDF245" s="128"/>
      <c r="WDG245" s="128"/>
      <c r="WDH245" s="128"/>
      <c r="WDI245" s="128"/>
      <c r="WDJ245" s="128"/>
      <c r="WDK245" s="128"/>
      <c r="WDL245" s="128"/>
      <c r="WDM245" s="128"/>
      <c r="WDN245" s="128"/>
      <c r="WDO245" s="128"/>
      <c r="WDP245" s="128"/>
      <c r="WDQ245" s="128"/>
      <c r="WDR245" s="128"/>
      <c r="WDS245" s="128"/>
      <c r="WDT245" s="128"/>
      <c r="WDU245" s="128"/>
      <c r="WDV245" s="128"/>
      <c r="WDW245" s="128"/>
      <c r="WDX245" s="128"/>
      <c r="WDY245" s="128"/>
      <c r="WDZ245" s="128"/>
      <c r="WEA245" s="128"/>
      <c r="WEB245" s="128"/>
      <c r="WEC245" s="128"/>
      <c r="WED245" s="128"/>
      <c r="WEE245" s="128"/>
      <c r="WEF245" s="128"/>
      <c r="WEG245" s="128"/>
      <c r="WEH245" s="128"/>
      <c r="WEI245" s="128"/>
      <c r="WEJ245" s="128"/>
      <c r="WEK245" s="128"/>
      <c r="WEL245" s="128"/>
      <c r="WEM245" s="128"/>
      <c r="WEN245" s="128"/>
      <c r="WEO245" s="128"/>
      <c r="WEP245" s="128"/>
      <c r="WEQ245" s="128"/>
      <c r="WER245" s="128"/>
      <c r="WES245" s="128"/>
      <c r="WET245" s="128"/>
      <c r="WEU245" s="128"/>
      <c r="WEV245" s="128"/>
      <c r="WEW245" s="128"/>
      <c r="WEX245" s="128"/>
      <c r="WEY245" s="128"/>
      <c r="WEZ245" s="128"/>
      <c r="WFA245" s="128"/>
      <c r="WFB245" s="128"/>
      <c r="WFC245" s="128"/>
      <c r="WFD245" s="128"/>
      <c r="WFE245" s="128"/>
      <c r="WFF245" s="128"/>
      <c r="WFG245" s="128"/>
      <c r="WFH245" s="128"/>
      <c r="WFI245" s="128"/>
      <c r="WFJ245" s="128"/>
      <c r="WFK245" s="128"/>
      <c r="WFL245" s="128"/>
      <c r="WFM245" s="128"/>
      <c r="WFN245" s="128"/>
      <c r="WFO245" s="128"/>
      <c r="WFP245" s="128"/>
      <c r="WFQ245" s="128"/>
      <c r="WFR245" s="128"/>
      <c r="WFS245" s="128"/>
      <c r="WFT245" s="128"/>
      <c r="WFU245" s="128"/>
      <c r="WFV245" s="128"/>
      <c r="WFW245" s="128"/>
      <c r="WFX245" s="128"/>
      <c r="WFY245" s="128"/>
      <c r="WFZ245" s="128"/>
      <c r="WGA245" s="128"/>
      <c r="WGB245" s="128"/>
      <c r="WGC245" s="128"/>
      <c r="WGD245" s="128"/>
      <c r="WGE245" s="128"/>
      <c r="WGF245" s="128"/>
      <c r="WGG245" s="128"/>
      <c r="WGH245" s="128"/>
      <c r="WGI245" s="128"/>
      <c r="WGJ245" s="128"/>
      <c r="WGK245" s="128"/>
      <c r="WGL245" s="128"/>
      <c r="WGM245" s="128"/>
      <c r="WGN245" s="128"/>
      <c r="WGO245" s="128"/>
      <c r="WGP245" s="128"/>
      <c r="WGQ245" s="128"/>
      <c r="WGR245" s="128"/>
      <c r="WGS245" s="128"/>
      <c r="WGT245" s="128"/>
      <c r="WGU245" s="128"/>
      <c r="WGV245" s="128"/>
      <c r="WGW245" s="128"/>
      <c r="WGX245" s="128"/>
      <c r="WGY245" s="128"/>
      <c r="WGZ245" s="128"/>
      <c r="WHA245" s="128"/>
      <c r="WHB245" s="128"/>
      <c r="WHC245" s="128"/>
      <c r="WHD245" s="128"/>
      <c r="WHE245" s="128"/>
      <c r="WHF245" s="128"/>
      <c r="WHG245" s="128"/>
      <c r="WHH245" s="128"/>
      <c r="WHI245" s="128"/>
      <c r="WHJ245" s="128"/>
      <c r="WHK245" s="128"/>
      <c r="WHL245" s="128"/>
      <c r="WHM245" s="128"/>
      <c r="WHN245" s="128"/>
      <c r="WHO245" s="128"/>
      <c r="WHP245" s="128"/>
      <c r="WHQ245" s="128"/>
      <c r="WHR245" s="128"/>
      <c r="WHS245" s="128"/>
      <c r="WHT245" s="128"/>
      <c r="WHU245" s="128"/>
      <c r="WHV245" s="128"/>
      <c r="WHW245" s="128"/>
      <c r="WHX245" s="128"/>
      <c r="WHY245" s="128"/>
      <c r="WHZ245" s="128"/>
      <c r="WIA245" s="128"/>
      <c r="WIB245" s="128"/>
      <c r="WIC245" s="128"/>
      <c r="WID245" s="128"/>
      <c r="WIE245" s="128"/>
      <c r="WIF245" s="128"/>
      <c r="WIG245" s="128"/>
      <c r="WIH245" s="128"/>
      <c r="WII245" s="128"/>
      <c r="WIJ245" s="128"/>
      <c r="WIK245" s="128"/>
      <c r="WIL245" s="128"/>
      <c r="WIM245" s="128"/>
      <c r="WIN245" s="128"/>
      <c r="WIO245" s="128"/>
      <c r="WIP245" s="128"/>
      <c r="WIQ245" s="128"/>
      <c r="WIR245" s="128"/>
      <c r="WIS245" s="128"/>
      <c r="WIT245" s="128"/>
      <c r="WIU245" s="128"/>
      <c r="WIV245" s="128"/>
      <c r="WIW245" s="128"/>
      <c r="WIX245" s="128"/>
      <c r="WIY245" s="128"/>
      <c r="WIZ245" s="128"/>
      <c r="WJA245" s="128"/>
      <c r="WJB245" s="128"/>
      <c r="WJC245" s="128"/>
      <c r="WJD245" s="128"/>
      <c r="WJE245" s="128"/>
      <c r="WJF245" s="128"/>
      <c r="WJG245" s="128"/>
      <c r="WJH245" s="128"/>
      <c r="WJI245" s="128"/>
      <c r="WJJ245" s="128"/>
      <c r="WJK245" s="128"/>
      <c r="WJL245" s="128"/>
      <c r="WJM245" s="128"/>
      <c r="WJN245" s="128"/>
      <c r="WJO245" s="128"/>
      <c r="WJP245" s="128"/>
      <c r="WJQ245" s="128"/>
      <c r="WJR245" s="128"/>
      <c r="WJS245" s="128"/>
      <c r="WJT245" s="128"/>
      <c r="WJU245" s="128"/>
      <c r="WJV245" s="128"/>
      <c r="WJW245" s="128"/>
      <c r="WJX245" s="128"/>
      <c r="WJY245" s="128"/>
      <c r="WJZ245" s="128"/>
      <c r="WKA245" s="128"/>
      <c r="WKB245" s="128"/>
      <c r="WKC245" s="128"/>
      <c r="WKD245" s="128"/>
      <c r="WKE245" s="128"/>
      <c r="WKF245" s="128"/>
      <c r="WKG245" s="128"/>
      <c r="WKH245" s="128"/>
      <c r="WKI245" s="128"/>
      <c r="WKJ245" s="128"/>
      <c r="WKK245" s="128"/>
      <c r="WKL245" s="128"/>
      <c r="WKM245" s="128"/>
      <c r="WKN245" s="128"/>
      <c r="WKO245" s="128"/>
      <c r="WKP245" s="128"/>
      <c r="WKQ245" s="128"/>
      <c r="WKR245" s="128"/>
      <c r="WKS245" s="128"/>
      <c r="WKT245" s="128"/>
      <c r="WKU245" s="128"/>
      <c r="WKV245" s="128"/>
      <c r="WKW245" s="128"/>
      <c r="WKX245" s="128"/>
      <c r="WKY245" s="128"/>
      <c r="WKZ245" s="128"/>
      <c r="WLA245" s="128"/>
      <c r="WLB245" s="128"/>
      <c r="WLC245" s="128"/>
      <c r="WLD245" s="128"/>
      <c r="WLE245" s="128"/>
      <c r="WLF245" s="128"/>
      <c r="WLG245" s="128"/>
      <c r="WLH245" s="128"/>
      <c r="WLI245" s="128"/>
      <c r="WLJ245" s="128"/>
      <c r="WLK245" s="128"/>
      <c r="WLL245" s="128"/>
      <c r="WLM245" s="128"/>
      <c r="WLN245" s="128"/>
      <c r="WLO245" s="128"/>
      <c r="WLP245" s="128"/>
      <c r="WLQ245" s="128"/>
      <c r="WLR245" s="128"/>
      <c r="WLS245" s="128"/>
      <c r="WLT245" s="128"/>
      <c r="WLU245" s="128"/>
      <c r="WLV245" s="128"/>
      <c r="WLW245" s="128"/>
      <c r="WLX245" s="128"/>
      <c r="WLY245" s="128"/>
      <c r="WLZ245" s="128"/>
      <c r="WMA245" s="128"/>
      <c r="WMB245" s="128"/>
      <c r="WMC245" s="128"/>
      <c r="WMD245" s="128"/>
      <c r="WME245" s="128"/>
      <c r="WMF245" s="128"/>
      <c r="WMG245" s="128"/>
      <c r="WMH245" s="128"/>
      <c r="WMI245" s="128"/>
      <c r="WMJ245" s="128"/>
      <c r="WMK245" s="128"/>
      <c r="WML245" s="128"/>
      <c r="WMM245" s="128"/>
      <c r="WMN245" s="128"/>
      <c r="WMO245" s="128"/>
      <c r="WMP245" s="128"/>
      <c r="WMQ245" s="128"/>
      <c r="WMR245" s="128"/>
      <c r="WMS245" s="128"/>
      <c r="WMT245" s="128"/>
      <c r="WMU245" s="128"/>
      <c r="WMV245" s="128"/>
      <c r="WMW245" s="128"/>
      <c r="WMX245" s="128"/>
      <c r="WMY245" s="128"/>
      <c r="WMZ245" s="128"/>
      <c r="WNA245" s="128"/>
      <c r="WNB245" s="128"/>
      <c r="WNC245" s="128"/>
      <c r="WND245" s="128"/>
      <c r="WNE245" s="128"/>
      <c r="WNF245" s="128"/>
      <c r="WNG245" s="128"/>
      <c r="WNH245" s="128"/>
      <c r="WNI245" s="128"/>
      <c r="WNJ245" s="128"/>
      <c r="WNK245" s="128"/>
      <c r="WNL245" s="128"/>
      <c r="WNM245" s="128"/>
      <c r="WNN245" s="128"/>
      <c r="WNO245" s="128"/>
      <c r="WNP245" s="128"/>
      <c r="WNQ245" s="128"/>
      <c r="WNR245" s="128"/>
      <c r="WNS245" s="128"/>
      <c r="WNT245" s="128"/>
      <c r="WNU245" s="128"/>
      <c r="WNV245" s="128"/>
      <c r="WNW245" s="128"/>
      <c r="WNX245" s="128"/>
      <c r="WNY245" s="128"/>
      <c r="WNZ245" s="128"/>
      <c r="WOA245" s="128"/>
      <c r="WOB245" s="128"/>
      <c r="WOC245" s="128"/>
      <c r="WOD245" s="128"/>
      <c r="WOE245" s="128"/>
      <c r="WOF245" s="128"/>
      <c r="WOG245" s="128"/>
      <c r="WOH245" s="128"/>
      <c r="WOI245" s="128"/>
      <c r="WOJ245" s="128"/>
      <c r="WOK245" s="128"/>
      <c r="WOL245" s="128"/>
      <c r="WOM245" s="128"/>
      <c r="WON245" s="128"/>
      <c r="WOO245" s="128"/>
      <c r="WOP245" s="128"/>
      <c r="WOQ245" s="128"/>
      <c r="WOR245" s="128"/>
      <c r="WOS245" s="128"/>
      <c r="WOT245" s="128"/>
      <c r="WOU245" s="128"/>
      <c r="WOV245" s="128"/>
      <c r="WOW245" s="128"/>
      <c r="WOX245" s="128"/>
      <c r="WOY245" s="128"/>
      <c r="WOZ245" s="128"/>
      <c r="WPA245" s="128"/>
      <c r="WPB245" s="128"/>
      <c r="WPC245" s="128"/>
      <c r="WPD245" s="128"/>
      <c r="WPE245" s="128"/>
      <c r="WPF245" s="128"/>
      <c r="WPG245" s="128"/>
      <c r="WPH245" s="128"/>
      <c r="WPI245" s="128"/>
      <c r="WPJ245" s="128"/>
      <c r="WPK245" s="128"/>
      <c r="WPL245" s="128"/>
      <c r="WPM245" s="128"/>
      <c r="WPN245" s="128"/>
      <c r="WPO245" s="128"/>
      <c r="WPP245" s="128"/>
      <c r="WPQ245" s="128"/>
      <c r="WPR245" s="128"/>
      <c r="WPS245" s="128"/>
      <c r="WPT245" s="128"/>
      <c r="WPU245" s="128"/>
      <c r="WPV245" s="128"/>
      <c r="WPW245" s="128"/>
      <c r="WPX245" s="128"/>
      <c r="WPY245" s="128"/>
      <c r="WPZ245" s="128"/>
      <c r="WQA245" s="128"/>
      <c r="WQB245" s="128"/>
      <c r="WQC245" s="128"/>
      <c r="WQD245" s="128"/>
      <c r="WQE245" s="128"/>
      <c r="WQF245" s="128"/>
      <c r="WQG245" s="128"/>
      <c r="WQH245" s="128"/>
      <c r="WQI245" s="128"/>
      <c r="WQJ245" s="128"/>
      <c r="WQK245" s="128"/>
      <c r="WQL245" s="128"/>
      <c r="WQM245" s="128"/>
      <c r="WQN245" s="128"/>
      <c r="WQO245" s="128"/>
      <c r="WQP245" s="128"/>
      <c r="WQQ245" s="128"/>
      <c r="WQR245" s="128"/>
      <c r="WQS245" s="128"/>
      <c r="WQT245" s="128"/>
      <c r="WQU245" s="128"/>
      <c r="WQV245" s="128"/>
      <c r="WQW245" s="128"/>
      <c r="WQX245" s="128"/>
      <c r="WQY245" s="128"/>
      <c r="WQZ245" s="128"/>
      <c r="WRA245" s="128"/>
      <c r="WRB245" s="128"/>
      <c r="WRC245" s="128"/>
      <c r="WRD245" s="128"/>
      <c r="WRE245" s="128"/>
      <c r="WRF245" s="128"/>
      <c r="WRG245" s="128"/>
      <c r="WRH245" s="128"/>
      <c r="WRI245" s="128"/>
      <c r="WRJ245" s="128"/>
      <c r="WRK245" s="128"/>
      <c r="WRL245" s="128"/>
      <c r="WRM245" s="128"/>
      <c r="WRN245" s="128"/>
      <c r="WRO245" s="128"/>
      <c r="WRP245" s="128"/>
      <c r="WRQ245" s="128"/>
      <c r="WRR245" s="128"/>
      <c r="WRS245" s="128"/>
      <c r="WRT245" s="128"/>
      <c r="WRU245" s="128"/>
      <c r="WRV245" s="128"/>
      <c r="WRW245" s="128"/>
      <c r="WRX245" s="128"/>
      <c r="WRY245" s="128"/>
      <c r="WRZ245" s="128"/>
      <c r="WSA245" s="128"/>
      <c r="WSB245" s="128"/>
      <c r="WSC245" s="128"/>
      <c r="WSD245" s="128"/>
      <c r="WSE245" s="128"/>
      <c r="WSF245" s="128"/>
      <c r="WSG245" s="128"/>
      <c r="WSH245" s="128"/>
      <c r="WSI245" s="128"/>
      <c r="WSJ245" s="128"/>
      <c r="WSK245" s="128"/>
      <c r="WSL245" s="128"/>
      <c r="WSM245" s="128"/>
      <c r="WSN245" s="128"/>
      <c r="WSO245" s="128"/>
      <c r="WSP245" s="128"/>
      <c r="WSQ245" s="128"/>
      <c r="WSR245" s="128"/>
      <c r="WSS245" s="128"/>
      <c r="WST245" s="128"/>
      <c r="WSU245" s="128"/>
      <c r="WSV245" s="128"/>
      <c r="WSW245" s="128"/>
      <c r="WSX245" s="128"/>
      <c r="WSY245" s="128"/>
      <c r="WSZ245" s="128"/>
      <c r="WTA245" s="128"/>
      <c r="WTB245" s="128"/>
      <c r="WTC245" s="128"/>
      <c r="WTD245" s="128"/>
      <c r="WTE245" s="128"/>
      <c r="WTF245" s="128"/>
      <c r="WTG245" s="128"/>
      <c r="WTH245" s="128"/>
      <c r="WTI245" s="128"/>
      <c r="WTJ245" s="128"/>
      <c r="WTK245" s="128"/>
      <c r="WTL245" s="128"/>
      <c r="WTM245" s="128"/>
      <c r="WTN245" s="128"/>
      <c r="WTO245" s="128"/>
      <c r="WTP245" s="128"/>
      <c r="WTQ245" s="128"/>
      <c r="WTR245" s="128"/>
      <c r="WTS245" s="128"/>
      <c r="WTT245" s="128"/>
      <c r="WTU245" s="128"/>
      <c r="WTV245" s="128"/>
      <c r="WTW245" s="128"/>
      <c r="WTX245" s="128"/>
      <c r="WTY245" s="128"/>
      <c r="WTZ245" s="128"/>
      <c r="WUA245" s="128"/>
      <c r="WUB245" s="128"/>
      <c r="WUC245" s="128"/>
      <c r="WUD245" s="128"/>
      <c r="WUE245" s="128"/>
      <c r="WUF245" s="128"/>
      <c r="WUG245" s="128"/>
      <c r="WUH245" s="128"/>
      <c r="WUI245" s="128"/>
      <c r="WUJ245" s="128"/>
      <c r="WUK245" s="128"/>
      <c r="WUL245" s="128"/>
      <c r="WUM245" s="128"/>
      <c r="WUN245" s="128"/>
      <c r="WUO245" s="128"/>
      <c r="WUP245" s="128"/>
      <c r="WUQ245" s="128"/>
      <c r="WUR245" s="128"/>
      <c r="WUS245" s="128"/>
      <c r="WUT245" s="128"/>
      <c r="WUU245" s="128"/>
      <c r="WUV245" s="128"/>
      <c r="WUW245" s="128"/>
      <c r="WUX245" s="128"/>
      <c r="WUY245" s="128"/>
      <c r="WUZ245" s="128"/>
      <c r="WVA245" s="128"/>
      <c r="WVB245" s="128"/>
      <c r="WVC245" s="128"/>
      <c r="WVD245" s="128"/>
      <c r="WVE245" s="128"/>
      <c r="WVF245" s="128"/>
      <c r="WVG245" s="128"/>
      <c r="WVH245" s="128"/>
      <c r="WVI245" s="128"/>
      <c r="WVJ245" s="128"/>
      <c r="WVK245" s="128"/>
      <c r="WVL245" s="128"/>
      <c r="WVM245" s="128"/>
      <c r="WVN245" s="128"/>
      <c r="WVO245" s="128"/>
      <c r="WVP245" s="128"/>
      <c r="WVQ245" s="128"/>
      <c r="WVR245" s="128"/>
      <c r="WVS245" s="128"/>
      <c r="WVT245" s="128"/>
      <c r="WVU245" s="128"/>
      <c r="WVV245" s="128"/>
      <c r="WVW245" s="128"/>
      <c r="WVX245" s="128"/>
      <c r="WVY245" s="128"/>
      <c r="WVZ245" s="128"/>
      <c r="WWA245" s="128"/>
      <c r="WWB245" s="128"/>
      <c r="WWC245" s="128"/>
      <c r="WWD245" s="128"/>
      <c r="WWE245" s="128"/>
      <c r="WWF245" s="128"/>
      <c r="WWG245" s="128"/>
      <c r="WWH245" s="128"/>
      <c r="WWI245" s="128"/>
      <c r="WWJ245" s="128"/>
      <c r="WWK245" s="128"/>
      <c r="WWL245" s="128"/>
      <c r="WWM245" s="128"/>
      <c r="WWN245" s="128"/>
      <c r="WWO245" s="128"/>
      <c r="WWP245" s="128"/>
      <c r="WWQ245" s="128"/>
      <c r="WWR245" s="128"/>
      <c r="WWS245" s="128"/>
      <c r="WWT245" s="128"/>
      <c r="WWU245" s="128"/>
      <c r="WWV245" s="128"/>
      <c r="WWW245" s="128"/>
      <c r="WWX245" s="128"/>
      <c r="WWY245" s="128"/>
      <c r="WWZ245" s="128"/>
      <c r="WXA245" s="128"/>
      <c r="WXB245" s="128"/>
      <c r="WXC245" s="128"/>
      <c r="WXD245" s="128"/>
      <c r="WXE245" s="128"/>
      <c r="WXF245" s="128"/>
      <c r="WXG245" s="128"/>
      <c r="WXH245" s="128"/>
      <c r="WXI245" s="128"/>
      <c r="WXJ245" s="128"/>
      <c r="WXK245" s="128"/>
      <c r="WXL245" s="128"/>
      <c r="WXM245" s="128"/>
      <c r="WXN245" s="128"/>
      <c r="WXO245" s="128"/>
      <c r="WXP245" s="128"/>
      <c r="WXQ245" s="128"/>
      <c r="WXR245" s="128"/>
      <c r="WXS245" s="128"/>
      <c r="WXT245" s="128"/>
      <c r="WXU245" s="128"/>
      <c r="WXV245" s="128"/>
      <c r="WXW245" s="128"/>
      <c r="WXX245" s="128"/>
      <c r="WXY245" s="128"/>
      <c r="WXZ245" s="128"/>
      <c r="WYA245" s="128"/>
      <c r="WYB245" s="128"/>
      <c r="WYC245" s="128"/>
      <c r="WYD245" s="128"/>
      <c r="WYE245" s="128"/>
      <c r="WYF245" s="128"/>
      <c r="WYG245" s="128"/>
      <c r="WYH245" s="128"/>
      <c r="WYI245" s="128"/>
      <c r="WYJ245" s="128"/>
      <c r="WYK245" s="128"/>
      <c r="WYL245" s="128"/>
      <c r="WYM245" s="128"/>
      <c r="WYN245" s="128"/>
      <c r="WYO245" s="128"/>
      <c r="WYP245" s="128"/>
      <c r="WYQ245" s="128"/>
      <c r="WYR245" s="128"/>
      <c r="WYS245" s="128"/>
      <c r="WYT245" s="128"/>
      <c r="WYU245" s="128"/>
      <c r="WYV245" s="128"/>
      <c r="WYW245" s="128"/>
      <c r="WYX245" s="128"/>
      <c r="WYY245" s="128"/>
      <c r="WYZ245" s="128"/>
      <c r="WZA245" s="128"/>
      <c r="WZB245" s="128"/>
      <c r="WZC245" s="128"/>
      <c r="WZD245" s="128"/>
      <c r="WZE245" s="128"/>
      <c r="WZF245" s="128"/>
      <c r="WZG245" s="128"/>
      <c r="WZH245" s="128"/>
      <c r="WZI245" s="128"/>
      <c r="WZJ245" s="128"/>
      <c r="WZK245" s="128"/>
      <c r="WZL245" s="128"/>
      <c r="WZM245" s="128"/>
      <c r="WZN245" s="128"/>
      <c r="WZO245" s="128"/>
      <c r="WZP245" s="128"/>
      <c r="WZQ245" s="128"/>
      <c r="WZR245" s="128"/>
      <c r="WZS245" s="128"/>
      <c r="WZT245" s="128"/>
      <c r="WZU245" s="128"/>
      <c r="WZV245" s="128"/>
      <c r="WZW245" s="128"/>
      <c r="WZX245" s="128"/>
      <c r="WZY245" s="128"/>
      <c r="WZZ245" s="128"/>
      <c r="XAA245" s="128"/>
      <c r="XAB245" s="128"/>
      <c r="XAC245" s="128"/>
      <c r="XAD245" s="128"/>
      <c r="XAE245" s="128"/>
      <c r="XAF245" s="128"/>
      <c r="XAG245" s="128"/>
      <c r="XAH245" s="128"/>
      <c r="XAI245" s="128"/>
      <c r="XAJ245" s="128"/>
      <c r="XAK245" s="128"/>
      <c r="XAL245" s="128"/>
      <c r="XAM245" s="128"/>
      <c r="XAN245" s="128"/>
      <c r="XAO245" s="128"/>
      <c r="XAP245" s="128"/>
      <c r="XAQ245" s="128"/>
      <c r="XAR245" s="128"/>
      <c r="XAS245" s="128"/>
      <c r="XAT245" s="128"/>
      <c r="XAU245" s="128"/>
      <c r="XAV245" s="128"/>
      <c r="XAW245" s="128"/>
      <c r="XAX245" s="128"/>
      <c r="XAY245" s="128"/>
      <c r="XAZ245" s="128"/>
      <c r="XBA245" s="128"/>
      <c r="XBB245" s="128"/>
      <c r="XBC245" s="128"/>
      <c r="XBD245" s="128"/>
      <c r="XBE245" s="128"/>
      <c r="XBF245" s="128"/>
      <c r="XBG245" s="128"/>
      <c r="XBH245" s="128"/>
      <c r="XBI245" s="128"/>
      <c r="XBJ245" s="128"/>
      <c r="XBK245" s="128"/>
      <c r="XBL245" s="128"/>
      <c r="XBM245" s="128"/>
      <c r="XBN245" s="128"/>
      <c r="XBO245" s="128"/>
      <c r="XBP245" s="128"/>
      <c r="XBQ245" s="128"/>
      <c r="XBR245" s="128"/>
      <c r="XBS245" s="128"/>
      <c r="XBT245" s="128"/>
      <c r="XBU245" s="128"/>
      <c r="XBV245" s="128"/>
      <c r="XBW245" s="128"/>
      <c r="XBX245" s="128"/>
      <c r="XBY245" s="128"/>
      <c r="XBZ245" s="128"/>
      <c r="XCA245" s="128"/>
      <c r="XCB245" s="128"/>
      <c r="XCC245" s="128"/>
      <c r="XCD245" s="128"/>
      <c r="XCE245" s="128"/>
      <c r="XCF245" s="128"/>
      <c r="XCG245" s="128"/>
      <c r="XCH245" s="128"/>
      <c r="XCI245" s="128"/>
      <c r="XCJ245" s="128"/>
      <c r="XCK245" s="128"/>
      <c r="XCL245" s="128"/>
      <c r="XCM245" s="128"/>
      <c r="XCN245" s="128"/>
      <c r="XCO245" s="128"/>
      <c r="XCP245" s="128"/>
      <c r="XCQ245" s="128"/>
      <c r="XCR245" s="128"/>
      <c r="XCS245" s="128"/>
      <c r="XCT245" s="128"/>
      <c r="XCU245" s="128"/>
      <c r="XCV245" s="128"/>
      <c r="XCW245" s="128"/>
      <c r="XCX245" s="128"/>
      <c r="XCY245" s="128"/>
      <c r="XCZ245" s="128"/>
      <c r="XDA245" s="128"/>
      <c r="XDB245" s="128"/>
      <c r="XDC245" s="128"/>
      <c r="XDD245" s="128"/>
      <c r="XDE245" s="128"/>
      <c r="XDF245" s="128"/>
      <c r="XDG245" s="128"/>
      <c r="XDH245" s="128"/>
      <c r="XDI245" s="128"/>
    </row>
    <row r="246" spans="2:16337" x14ac:dyDescent="0.25">
      <c r="D246" s="109"/>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c r="BD246" s="60"/>
      <c r="BE246" s="60"/>
      <c r="BF246" s="60"/>
      <c r="BG246" s="60"/>
      <c r="BH246" s="60"/>
      <c r="BI246" s="60"/>
      <c r="BJ246" s="60"/>
      <c r="BK246" s="60"/>
      <c r="BL246" s="60"/>
      <c r="BM246" s="60"/>
      <c r="BN246" s="60"/>
      <c r="BO246" s="60"/>
      <c r="BP246" s="60"/>
      <c r="BQ246" s="60"/>
      <c r="BR246" s="60"/>
      <c r="BS246" s="60"/>
      <c r="BT246" s="60"/>
      <c r="BU246" s="60"/>
      <c r="BV246" s="60"/>
      <c r="BW246" s="60"/>
      <c r="BX246" s="60"/>
      <c r="BY246" s="60"/>
      <c r="BZ246" s="60"/>
      <c r="CA246" s="60"/>
      <c r="CB246" s="60"/>
      <c r="CC246" s="60"/>
      <c r="CD246" s="60"/>
      <c r="CE246" s="60"/>
      <c r="CF246" s="60"/>
      <c r="CG246" s="60"/>
      <c r="CH246" s="60"/>
      <c r="CI246" s="60"/>
      <c r="CJ246" s="60"/>
      <c r="CK246" s="60"/>
      <c r="CL246" s="60"/>
      <c r="CM246" s="60"/>
      <c r="CN246" s="60"/>
      <c r="CO246" s="60"/>
      <c r="CP246" s="60"/>
      <c r="CQ246" s="60"/>
      <c r="CR246" s="60"/>
      <c r="CS246" s="60"/>
      <c r="CT246" s="60"/>
      <c r="CU246" s="60"/>
      <c r="CV246" s="60"/>
      <c r="CW246" s="60"/>
      <c r="CX246" s="60"/>
      <c r="CY246" s="60"/>
      <c r="CZ246" s="60"/>
      <c r="DA246" s="60"/>
      <c r="DB246" s="60"/>
      <c r="DC246" s="60"/>
      <c r="DD246" s="60"/>
      <c r="DE246" s="60"/>
      <c r="DF246" s="60"/>
      <c r="DG246" s="60"/>
      <c r="DH246" s="60"/>
      <c r="DI246" s="60"/>
      <c r="DJ246" s="60"/>
      <c r="DK246" s="60"/>
      <c r="DL246" s="60"/>
      <c r="DM246" s="60"/>
      <c r="DN246" s="60"/>
      <c r="DO246" s="60"/>
      <c r="DP246" s="60"/>
      <c r="DQ246" s="60"/>
      <c r="DR246" s="60"/>
      <c r="DS246" s="60"/>
      <c r="DT246" s="60"/>
      <c r="DU246" s="60"/>
      <c r="DV246" s="60"/>
      <c r="DW246" s="60"/>
      <c r="DX246" s="60"/>
      <c r="DY246" s="60"/>
      <c r="DZ246" s="60"/>
      <c r="EA246" s="60"/>
      <c r="EB246" s="60"/>
      <c r="EC246" s="60"/>
      <c r="ED246" s="60"/>
      <c r="EE246" s="60"/>
      <c r="EF246" s="60"/>
      <c r="EG246" s="60"/>
      <c r="EH246" s="60"/>
      <c r="EI246" s="60"/>
      <c r="EJ246" s="60"/>
      <c r="EK246" s="60"/>
      <c r="EL246" s="60"/>
      <c r="EM246" s="60"/>
      <c r="EN246" s="60"/>
      <c r="EO246" s="60"/>
      <c r="EP246" s="60"/>
      <c r="EQ246" s="60"/>
      <c r="ER246" s="60"/>
      <c r="ES246" s="60"/>
      <c r="ET246" s="60"/>
      <c r="EU246" s="60"/>
      <c r="EV246" s="60"/>
      <c r="EW246" s="60"/>
      <c r="EX246" s="60"/>
      <c r="EY246" s="60"/>
      <c r="EZ246" s="60"/>
      <c r="FA246" s="60"/>
      <c r="FB246" s="60"/>
      <c r="FC246" s="60"/>
      <c r="FD246" s="60"/>
      <c r="FE246" s="60"/>
      <c r="FF246" s="60"/>
      <c r="FG246" s="60"/>
      <c r="FH246" s="60"/>
      <c r="FI246" s="60"/>
      <c r="FJ246" s="60"/>
      <c r="FK246" s="60"/>
      <c r="FL246" s="60"/>
      <c r="FM246" s="60"/>
      <c r="FN246" s="60"/>
      <c r="FO246" s="60"/>
      <c r="FP246" s="60"/>
      <c r="FQ246" s="60"/>
      <c r="FR246" s="60"/>
      <c r="FS246" s="60"/>
      <c r="FT246" s="60"/>
      <c r="FU246" s="60"/>
      <c r="FV246" s="60"/>
      <c r="FW246" s="60"/>
      <c r="FX246" s="60"/>
      <c r="FY246" s="60"/>
      <c r="FZ246" s="60"/>
      <c r="GA246" s="60"/>
      <c r="GB246" s="60"/>
      <c r="GC246" s="60"/>
      <c r="GD246" s="60"/>
      <c r="GE246" s="60"/>
      <c r="GF246" s="60"/>
      <c r="GG246" s="60"/>
      <c r="GH246" s="60"/>
      <c r="GI246" s="60"/>
      <c r="GJ246" s="60"/>
      <c r="GK246" s="60"/>
      <c r="GL246" s="60"/>
      <c r="GM246" s="60"/>
      <c r="GN246" s="60"/>
      <c r="GO246" s="60"/>
      <c r="GP246" s="60"/>
      <c r="GQ246" s="60"/>
      <c r="GR246" s="60"/>
      <c r="GS246" s="60"/>
      <c r="GT246" s="60"/>
      <c r="GU246" s="60"/>
      <c r="GV246" s="60"/>
      <c r="GW246" s="60"/>
      <c r="GX246" s="60"/>
      <c r="GY246" s="60"/>
      <c r="GZ246" s="60"/>
      <c r="HA246" s="60"/>
      <c r="HB246" s="60"/>
      <c r="HC246" s="60"/>
      <c r="HD246" s="60"/>
      <c r="HE246" s="60"/>
      <c r="HF246" s="60"/>
      <c r="HG246" s="60"/>
      <c r="HH246" s="60"/>
      <c r="HI246" s="60"/>
      <c r="HJ246" s="60"/>
      <c r="HK246" s="60"/>
      <c r="HL246" s="60"/>
      <c r="HM246" s="60"/>
      <c r="HN246" s="60"/>
      <c r="HO246" s="60"/>
      <c r="HP246" s="60"/>
      <c r="HQ246" s="60"/>
      <c r="HR246" s="60"/>
      <c r="HS246" s="60"/>
      <c r="HT246" s="60"/>
      <c r="HU246" s="60"/>
      <c r="HV246" s="60"/>
      <c r="HW246" s="60"/>
      <c r="HX246" s="60"/>
      <c r="HY246" s="60"/>
      <c r="HZ246" s="60"/>
      <c r="IA246" s="60"/>
      <c r="IB246" s="60"/>
      <c r="IC246" s="60"/>
      <c r="ID246" s="60"/>
      <c r="IE246" s="60"/>
      <c r="IF246" s="60"/>
      <c r="IG246" s="60"/>
      <c r="IH246" s="60"/>
      <c r="II246" s="60"/>
      <c r="IJ246" s="60"/>
      <c r="IK246" s="60"/>
      <c r="IL246" s="60"/>
      <c r="IM246" s="60"/>
      <c r="IN246" s="60"/>
      <c r="IO246" s="60"/>
      <c r="IP246" s="60"/>
      <c r="IQ246" s="60"/>
      <c r="IR246" s="60"/>
      <c r="IS246" s="60"/>
      <c r="IT246" s="60"/>
      <c r="IU246" s="60"/>
      <c r="IV246" s="60"/>
      <c r="IW246" s="60"/>
      <c r="IX246" s="60"/>
      <c r="IY246" s="60"/>
      <c r="IZ246" s="60"/>
      <c r="JA246" s="60"/>
      <c r="JB246" s="60"/>
      <c r="JC246" s="60"/>
      <c r="JD246" s="60"/>
      <c r="JE246" s="60"/>
      <c r="JF246" s="60"/>
      <c r="JG246" s="60"/>
      <c r="JH246" s="60"/>
      <c r="JI246" s="60"/>
      <c r="JJ246" s="60"/>
      <c r="JK246" s="60"/>
      <c r="JL246" s="60"/>
      <c r="JM246" s="60"/>
      <c r="JN246" s="60"/>
      <c r="JO246" s="60"/>
      <c r="JP246" s="60"/>
      <c r="JQ246" s="60"/>
      <c r="JR246" s="60"/>
      <c r="JS246" s="60"/>
      <c r="JT246" s="60"/>
      <c r="JU246" s="60"/>
      <c r="JV246" s="60"/>
      <c r="JW246" s="60"/>
      <c r="JX246" s="60"/>
      <c r="JY246" s="60"/>
      <c r="JZ246" s="60"/>
      <c r="KA246" s="60"/>
      <c r="KB246" s="60"/>
      <c r="KC246" s="60"/>
      <c r="KD246" s="60"/>
      <c r="KE246" s="60"/>
      <c r="KF246" s="60"/>
      <c r="KG246" s="60"/>
      <c r="KH246" s="60"/>
      <c r="KI246" s="60"/>
      <c r="KJ246" s="60"/>
      <c r="KK246" s="60"/>
      <c r="KL246" s="60"/>
      <c r="KM246" s="60"/>
      <c r="KN246" s="60"/>
      <c r="KO246" s="60"/>
      <c r="KP246" s="60"/>
      <c r="KQ246" s="60"/>
      <c r="KR246" s="60"/>
      <c r="KS246" s="60"/>
      <c r="KT246" s="60"/>
      <c r="KU246" s="60"/>
      <c r="KV246" s="60"/>
      <c r="KW246" s="60"/>
      <c r="KX246" s="60"/>
      <c r="KY246" s="60"/>
      <c r="KZ246" s="60"/>
      <c r="LA246" s="60"/>
      <c r="LB246" s="60"/>
      <c r="LC246" s="60"/>
      <c r="LD246" s="60"/>
      <c r="LE246" s="60"/>
      <c r="LF246" s="60"/>
      <c r="LG246" s="60"/>
      <c r="LH246" s="60"/>
      <c r="LI246" s="60"/>
      <c r="LJ246" s="60"/>
      <c r="LK246" s="60"/>
      <c r="LL246" s="60"/>
      <c r="LM246" s="60"/>
      <c r="LN246" s="60"/>
      <c r="LO246" s="60"/>
      <c r="LP246" s="60"/>
      <c r="LQ246" s="60"/>
      <c r="LR246" s="60"/>
      <c r="LS246" s="60"/>
      <c r="LT246" s="60"/>
      <c r="LU246" s="60"/>
      <c r="LV246" s="60"/>
      <c r="LW246" s="60"/>
      <c r="LX246" s="60"/>
      <c r="LY246" s="60"/>
      <c r="LZ246" s="60"/>
      <c r="MA246" s="60"/>
      <c r="MB246" s="60"/>
      <c r="MC246" s="60"/>
      <c r="MD246" s="60"/>
      <c r="ME246" s="60"/>
      <c r="MF246" s="60"/>
      <c r="MG246" s="60"/>
      <c r="MH246" s="60"/>
      <c r="MI246" s="60"/>
      <c r="MJ246" s="60"/>
      <c r="MK246" s="60"/>
      <c r="ML246" s="60"/>
      <c r="MM246" s="60"/>
      <c r="MN246" s="60"/>
      <c r="MO246" s="60"/>
      <c r="MP246" s="60"/>
      <c r="MQ246" s="60"/>
      <c r="MR246" s="60"/>
      <c r="MS246" s="60"/>
      <c r="MT246" s="60"/>
      <c r="MU246" s="60"/>
      <c r="MV246" s="60"/>
      <c r="MW246" s="60"/>
      <c r="MX246" s="60"/>
      <c r="MY246" s="60"/>
      <c r="MZ246" s="60"/>
      <c r="NA246" s="60"/>
      <c r="NB246" s="60"/>
      <c r="NC246" s="60"/>
      <c r="ND246" s="60"/>
      <c r="NE246" s="60"/>
      <c r="NF246" s="60"/>
      <c r="NG246" s="60"/>
      <c r="NH246" s="60"/>
      <c r="NI246" s="60"/>
      <c r="NJ246" s="60"/>
      <c r="NK246" s="60"/>
      <c r="NL246" s="60"/>
      <c r="NM246" s="60"/>
      <c r="NN246" s="60"/>
      <c r="NO246" s="60"/>
      <c r="NP246" s="60"/>
      <c r="NQ246" s="60"/>
      <c r="NR246" s="60"/>
      <c r="NS246" s="60"/>
      <c r="NT246" s="60"/>
      <c r="NU246" s="60"/>
      <c r="NV246" s="60"/>
      <c r="NW246" s="60"/>
      <c r="NX246" s="60"/>
      <c r="NY246" s="60"/>
      <c r="NZ246" s="60"/>
      <c r="OA246" s="60"/>
      <c r="OB246" s="60"/>
      <c r="OC246" s="60"/>
      <c r="OD246" s="60"/>
      <c r="OE246" s="60"/>
      <c r="OF246" s="60"/>
      <c r="OG246" s="60"/>
      <c r="OH246" s="60"/>
      <c r="OI246" s="60"/>
      <c r="OJ246" s="60"/>
      <c r="OK246" s="60"/>
      <c r="OL246" s="60"/>
      <c r="OM246" s="60"/>
      <c r="ON246" s="60"/>
      <c r="OO246" s="60"/>
      <c r="OP246" s="60"/>
      <c r="OQ246" s="60"/>
      <c r="OR246" s="60"/>
      <c r="OS246" s="60"/>
      <c r="OT246" s="60"/>
      <c r="OU246" s="60"/>
      <c r="OV246" s="60"/>
      <c r="OW246" s="60"/>
      <c r="OX246" s="60"/>
      <c r="OY246" s="60"/>
      <c r="OZ246" s="60"/>
      <c r="PA246" s="60"/>
      <c r="PB246" s="60"/>
      <c r="PC246" s="60"/>
      <c r="PD246" s="60"/>
      <c r="PE246" s="60"/>
      <c r="PF246" s="60"/>
      <c r="PG246" s="60"/>
      <c r="PH246" s="60"/>
      <c r="PI246" s="60"/>
      <c r="PJ246" s="60"/>
      <c r="PK246" s="60"/>
      <c r="PL246" s="60"/>
      <c r="PM246" s="60"/>
      <c r="PN246" s="60"/>
      <c r="PO246" s="60"/>
      <c r="PP246" s="60"/>
      <c r="PQ246" s="60"/>
      <c r="PR246" s="60"/>
      <c r="PS246" s="60"/>
      <c r="PT246" s="60"/>
      <c r="PU246" s="60"/>
      <c r="PV246" s="60"/>
      <c r="PW246" s="60"/>
      <c r="PX246" s="60"/>
      <c r="PY246" s="60"/>
      <c r="PZ246" s="60"/>
      <c r="QA246" s="60"/>
      <c r="QB246" s="60"/>
      <c r="QC246" s="60"/>
      <c r="QD246" s="60"/>
      <c r="QE246" s="60"/>
      <c r="QF246" s="60"/>
      <c r="QG246" s="60"/>
      <c r="QH246" s="60"/>
      <c r="QI246" s="60"/>
      <c r="QJ246" s="60"/>
      <c r="QK246" s="60"/>
      <c r="QL246" s="60"/>
      <c r="QM246" s="60"/>
      <c r="QN246" s="60"/>
      <c r="QO246" s="60"/>
      <c r="QP246" s="60"/>
      <c r="QQ246" s="60"/>
      <c r="QR246" s="60"/>
      <c r="QS246" s="60"/>
      <c r="QT246" s="60"/>
      <c r="QU246" s="60"/>
      <c r="QV246" s="60"/>
      <c r="QW246" s="60"/>
      <c r="QX246" s="60"/>
      <c r="QY246" s="60"/>
      <c r="QZ246" s="60"/>
      <c r="RA246" s="60"/>
      <c r="RB246" s="60"/>
      <c r="RC246" s="60"/>
      <c r="RD246" s="60"/>
      <c r="RE246" s="60"/>
      <c r="RF246" s="60"/>
      <c r="RG246" s="60"/>
      <c r="RH246" s="60"/>
      <c r="RI246" s="60"/>
      <c r="RJ246" s="60"/>
      <c r="RK246" s="60"/>
      <c r="RL246" s="60"/>
      <c r="RM246" s="60"/>
      <c r="RN246" s="60"/>
      <c r="RO246" s="60"/>
      <c r="RP246" s="60"/>
      <c r="RQ246" s="60"/>
      <c r="RR246" s="60"/>
      <c r="RS246" s="60"/>
      <c r="RT246" s="60"/>
      <c r="RU246" s="60"/>
      <c r="RV246" s="60"/>
      <c r="RW246" s="60"/>
      <c r="RX246" s="60"/>
      <c r="RY246" s="60"/>
      <c r="RZ246" s="60"/>
      <c r="SA246" s="60"/>
      <c r="SB246" s="60"/>
      <c r="SC246" s="60"/>
      <c r="SD246" s="60"/>
      <c r="SE246" s="60"/>
      <c r="SF246" s="60"/>
      <c r="SG246" s="60"/>
      <c r="SH246" s="60"/>
      <c r="SI246" s="60"/>
      <c r="SJ246" s="60"/>
      <c r="SK246" s="60"/>
      <c r="SL246" s="60"/>
      <c r="SM246" s="60"/>
      <c r="SN246" s="60"/>
      <c r="SO246" s="60"/>
      <c r="SP246" s="60"/>
      <c r="SQ246" s="60"/>
      <c r="SR246" s="60"/>
      <c r="SS246" s="60"/>
      <c r="ST246" s="60"/>
      <c r="SU246" s="60"/>
      <c r="SV246" s="60"/>
      <c r="SW246" s="60"/>
      <c r="SX246" s="60"/>
      <c r="SY246" s="60"/>
      <c r="SZ246" s="60"/>
      <c r="TA246" s="60"/>
      <c r="TB246" s="60"/>
      <c r="TC246" s="60"/>
      <c r="TD246" s="60"/>
      <c r="TE246" s="60"/>
      <c r="TF246" s="60"/>
      <c r="TG246" s="60"/>
      <c r="TH246" s="60"/>
      <c r="TI246" s="60"/>
      <c r="TJ246" s="60"/>
      <c r="TK246" s="60"/>
      <c r="TL246" s="60"/>
      <c r="TM246" s="60"/>
      <c r="TN246" s="60"/>
      <c r="TO246" s="60"/>
      <c r="TP246" s="60"/>
      <c r="TQ246" s="60"/>
      <c r="TR246" s="60"/>
      <c r="TS246" s="60"/>
      <c r="TT246" s="60"/>
      <c r="TU246" s="60"/>
      <c r="TV246" s="60"/>
      <c r="TW246" s="60"/>
      <c r="TX246" s="60"/>
      <c r="TY246" s="60"/>
      <c r="TZ246" s="60"/>
      <c r="UA246" s="60"/>
      <c r="UB246" s="60"/>
      <c r="UC246" s="60"/>
      <c r="UD246" s="60"/>
      <c r="UE246" s="60"/>
      <c r="UF246" s="60"/>
      <c r="UG246" s="60"/>
      <c r="UH246" s="60"/>
      <c r="UI246" s="60"/>
      <c r="UJ246" s="60"/>
      <c r="UK246" s="60"/>
      <c r="UL246" s="60"/>
      <c r="UM246" s="60"/>
      <c r="UN246" s="60"/>
      <c r="UO246" s="60"/>
      <c r="UP246" s="60"/>
      <c r="UQ246" s="60"/>
      <c r="UR246" s="60"/>
      <c r="US246" s="60"/>
      <c r="UT246" s="60"/>
      <c r="UU246" s="60"/>
      <c r="UV246" s="60"/>
      <c r="UW246" s="60"/>
      <c r="UX246" s="60"/>
      <c r="UY246" s="60"/>
      <c r="UZ246" s="60"/>
      <c r="VA246" s="60"/>
      <c r="VB246" s="60"/>
      <c r="VC246" s="60"/>
      <c r="VD246" s="60"/>
      <c r="VE246" s="60"/>
      <c r="VF246" s="60"/>
      <c r="VG246" s="60"/>
      <c r="VH246" s="60"/>
      <c r="VI246" s="60"/>
      <c r="VJ246" s="60"/>
      <c r="VK246" s="60"/>
      <c r="VL246" s="60"/>
      <c r="VM246" s="60"/>
      <c r="VN246" s="60"/>
      <c r="VO246" s="60"/>
      <c r="VP246" s="60"/>
      <c r="VQ246" s="60"/>
      <c r="VR246" s="60"/>
      <c r="VS246" s="60"/>
      <c r="VT246" s="60"/>
      <c r="VU246" s="60"/>
      <c r="VV246" s="60"/>
      <c r="VW246" s="60"/>
      <c r="VX246" s="60"/>
      <c r="VY246" s="60"/>
      <c r="VZ246" s="60"/>
      <c r="WA246" s="60"/>
      <c r="WB246" s="60"/>
      <c r="WC246" s="60"/>
      <c r="WD246" s="60"/>
      <c r="WE246" s="60"/>
      <c r="WF246" s="60"/>
      <c r="WG246" s="60"/>
      <c r="WH246" s="60"/>
      <c r="WI246" s="60"/>
      <c r="WJ246" s="60"/>
      <c r="WK246" s="60"/>
      <c r="WL246" s="60"/>
      <c r="WM246" s="60"/>
      <c r="WN246" s="60"/>
      <c r="WO246" s="60"/>
      <c r="WP246" s="60"/>
      <c r="WQ246" s="60"/>
      <c r="WR246" s="60"/>
      <c r="WS246" s="60"/>
      <c r="WT246" s="60"/>
      <c r="WU246" s="60"/>
      <c r="WV246" s="60"/>
      <c r="WW246" s="60"/>
      <c r="WX246" s="60"/>
      <c r="WY246" s="60"/>
      <c r="WZ246" s="60"/>
      <c r="XA246" s="60"/>
      <c r="XB246" s="60"/>
      <c r="XC246" s="60"/>
      <c r="XD246" s="60"/>
      <c r="XE246" s="60"/>
      <c r="XF246" s="60"/>
      <c r="XG246" s="60"/>
      <c r="XH246" s="60"/>
      <c r="XI246" s="60"/>
      <c r="XJ246" s="60"/>
      <c r="XK246" s="60"/>
      <c r="XL246" s="60"/>
      <c r="XM246" s="60"/>
      <c r="XN246" s="60"/>
      <c r="XO246" s="60"/>
      <c r="XP246" s="60"/>
      <c r="XQ246" s="60"/>
      <c r="XR246" s="60"/>
      <c r="XS246" s="60"/>
      <c r="XT246" s="60"/>
      <c r="XU246" s="60"/>
      <c r="XV246" s="60"/>
      <c r="XW246" s="60"/>
      <c r="XX246" s="60"/>
      <c r="XY246" s="60"/>
      <c r="XZ246" s="60"/>
      <c r="YA246" s="60"/>
      <c r="YB246" s="60"/>
      <c r="YC246" s="60"/>
      <c r="YD246" s="60"/>
      <c r="YE246" s="60"/>
      <c r="YF246" s="60"/>
      <c r="YG246" s="60"/>
      <c r="YH246" s="60"/>
      <c r="YI246" s="60"/>
      <c r="YJ246" s="60"/>
      <c r="YK246" s="60"/>
      <c r="YL246" s="60"/>
      <c r="YM246" s="60"/>
      <c r="YN246" s="60"/>
      <c r="YO246" s="60"/>
      <c r="YP246" s="60"/>
      <c r="YQ246" s="60"/>
      <c r="YR246" s="60"/>
      <c r="YS246" s="60"/>
      <c r="YT246" s="60"/>
      <c r="YU246" s="60"/>
      <c r="YV246" s="60"/>
      <c r="YW246" s="60"/>
      <c r="YX246" s="60"/>
      <c r="YY246" s="60"/>
      <c r="YZ246" s="60"/>
      <c r="ZA246" s="60"/>
      <c r="ZB246" s="60"/>
      <c r="ZC246" s="60"/>
      <c r="ZD246" s="60"/>
      <c r="ZE246" s="60"/>
      <c r="ZF246" s="60"/>
      <c r="ZG246" s="60"/>
      <c r="ZH246" s="60"/>
      <c r="ZI246" s="60"/>
      <c r="ZJ246" s="60"/>
      <c r="ZK246" s="60"/>
      <c r="ZL246" s="60"/>
      <c r="ZM246" s="60"/>
      <c r="ZN246" s="60"/>
      <c r="ZO246" s="60"/>
      <c r="ZP246" s="60"/>
      <c r="ZQ246" s="60"/>
      <c r="ZR246" s="60"/>
      <c r="ZS246" s="60"/>
      <c r="ZT246" s="60"/>
      <c r="ZU246" s="60"/>
      <c r="ZV246" s="60"/>
      <c r="ZW246" s="60"/>
      <c r="ZX246" s="60"/>
      <c r="ZY246" s="60"/>
      <c r="ZZ246" s="60"/>
      <c r="AAA246" s="60"/>
      <c r="AAB246" s="60"/>
      <c r="AAC246" s="60"/>
      <c r="AAD246" s="60"/>
      <c r="AAE246" s="60"/>
      <c r="AAF246" s="60"/>
      <c r="AAG246" s="60"/>
      <c r="AAH246" s="60"/>
      <c r="AAI246" s="60"/>
      <c r="AAJ246" s="60"/>
      <c r="AAK246" s="60"/>
      <c r="AAL246" s="60"/>
      <c r="AAM246" s="60"/>
      <c r="AAN246" s="60"/>
      <c r="AAO246" s="60"/>
      <c r="AAP246" s="60"/>
      <c r="AAQ246" s="60"/>
      <c r="AAR246" s="60"/>
      <c r="AAS246" s="60"/>
      <c r="AAT246" s="60"/>
      <c r="AAU246" s="60"/>
      <c r="AAV246" s="60"/>
      <c r="AAW246" s="60"/>
      <c r="AAX246" s="60"/>
      <c r="AAY246" s="60"/>
      <c r="AAZ246" s="60"/>
      <c r="ABA246" s="60"/>
      <c r="ABB246" s="60"/>
      <c r="ABC246" s="60"/>
      <c r="ABD246" s="60"/>
      <c r="ABE246" s="60"/>
      <c r="ABF246" s="60"/>
      <c r="ABG246" s="60"/>
      <c r="ABH246" s="60"/>
      <c r="ABI246" s="60"/>
      <c r="ABJ246" s="60"/>
      <c r="ABK246" s="60"/>
      <c r="ABL246" s="60"/>
      <c r="ABM246" s="60"/>
      <c r="ABN246" s="60"/>
      <c r="ABO246" s="60"/>
      <c r="ABP246" s="60"/>
      <c r="ABQ246" s="60"/>
      <c r="ABR246" s="60"/>
      <c r="ABS246" s="60"/>
      <c r="ABT246" s="60"/>
      <c r="ABU246" s="60"/>
      <c r="ABV246" s="60"/>
      <c r="ABW246" s="60"/>
      <c r="ABX246" s="60"/>
      <c r="ABY246" s="60"/>
      <c r="ABZ246" s="60"/>
      <c r="ACA246" s="60"/>
      <c r="ACB246" s="60"/>
      <c r="ACC246" s="60"/>
      <c r="ACD246" s="60"/>
      <c r="ACE246" s="60"/>
      <c r="ACF246" s="60"/>
      <c r="ACG246" s="60"/>
      <c r="ACH246" s="60"/>
      <c r="ACI246" s="60"/>
      <c r="ACJ246" s="60"/>
      <c r="ACK246" s="60"/>
      <c r="ACL246" s="60"/>
      <c r="ACM246" s="60"/>
      <c r="ACN246" s="60"/>
      <c r="ACO246" s="60"/>
      <c r="ACP246" s="60"/>
      <c r="ACQ246" s="60"/>
      <c r="ACR246" s="60"/>
      <c r="ACS246" s="60"/>
      <c r="ACT246" s="60"/>
      <c r="ACU246" s="60"/>
      <c r="ACV246" s="60"/>
      <c r="ACW246" s="60"/>
      <c r="ACX246" s="60"/>
      <c r="ACY246" s="60"/>
      <c r="ACZ246" s="60"/>
      <c r="ADA246" s="60"/>
      <c r="ADB246" s="60"/>
      <c r="ADC246" s="60"/>
      <c r="ADD246" s="60"/>
      <c r="ADE246" s="60"/>
      <c r="ADF246" s="60"/>
      <c r="ADG246" s="60"/>
      <c r="ADH246" s="60"/>
      <c r="ADI246" s="60"/>
      <c r="ADJ246" s="60"/>
      <c r="ADK246" s="60"/>
      <c r="ADL246" s="60"/>
      <c r="ADM246" s="60"/>
      <c r="ADN246" s="60"/>
      <c r="ADO246" s="60"/>
      <c r="ADP246" s="60"/>
      <c r="ADQ246" s="60"/>
      <c r="ADR246" s="60"/>
      <c r="ADS246" s="60"/>
      <c r="ADT246" s="60"/>
      <c r="ADU246" s="60"/>
      <c r="ADV246" s="60"/>
      <c r="ADW246" s="60"/>
      <c r="ADX246" s="60"/>
      <c r="ADY246" s="60"/>
      <c r="ADZ246" s="60"/>
      <c r="AEA246" s="60"/>
      <c r="AEB246" s="60"/>
      <c r="AEC246" s="60"/>
      <c r="AED246" s="60"/>
      <c r="AEE246" s="60"/>
      <c r="AEF246" s="60"/>
      <c r="AEG246" s="60"/>
      <c r="AEH246" s="60"/>
      <c r="AEI246" s="60"/>
      <c r="AEJ246" s="60"/>
      <c r="AEK246" s="60"/>
      <c r="AEL246" s="60"/>
      <c r="AEM246" s="60"/>
      <c r="AEN246" s="60"/>
      <c r="AEO246" s="60"/>
      <c r="AEP246" s="60"/>
      <c r="AEQ246" s="60"/>
      <c r="AER246" s="60"/>
      <c r="AES246" s="60"/>
      <c r="AET246" s="60"/>
      <c r="AEU246" s="60"/>
      <c r="AEV246" s="60"/>
      <c r="AEW246" s="60"/>
      <c r="AEX246" s="60"/>
      <c r="AEY246" s="60"/>
      <c r="AEZ246" s="60"/>
      <c r="AFA246" s="60"/>
      <c r="AFB246" s="60"/>
      <c r="AFC246" s="60"/>
      <c r="AFD246" s="60"/>
      <c r="AFE246" s="60"/>
      <c r="AFF246" s="60"/>
      <c r="AFG246" s="60"/>
      <c r="AFH246" s="60"/>
      <c r="AFI246" s="60"/>
      <c r="AFJ246" s="60"/>
      <c r="AFK246" s="60"/>
      <c r="AFL246" s="60"/>
      <c r="AFM246" s="60"/>
      <c r="AFN246" s="60"/>
      <c r="AFO246" s="60"/>
      <c r="AFP246" s="60"/>
      <c r="AFQ246" s="60"/>
      <c r="AFR246" s="60"/>
      <c r="AFS246" s="60"/>
      <c r="AFT246" s="60"/>
      <c r="AFU246" s="60"/>
      <c r="AFV246" s="60"/>
      <c r="AFW246" s="60"/>
      <c r="AFX246" s="60"/>
      <c r="AFY246" s="60"/>
      <c r="AFZ246" s="60"/>
      <c r="AGA246" s="60"/>
      <c r="AGB246" s="60"/>
      <c r="AGC246" s="60"/>
      <c r="AGD246" s="60"/>
      <c r="AGE246" s="60"/>
      <c r="AGF246" s="60"/>
      <c r="AGG246" s="60"/>
      <c r="AGH246" s="60"/>
      <c r="AGI246" s="60"/>
      <c r="AGJ246" s="60"/>
      <c r="AGK246" s="60"/>
      <c r="AGL246" s="60"/>
      <c r="AGM246" s="60"/>
      <c r="AGN246" s="60"/>
      <c r="AGO246" s="60"/>
      <c r="AGP246" s="60"/>
      <c r="AGQ246" s="60"/>
      <c r="AGR246" s="60"/>
      <c r="AGS246" s="60"/>
      <c r="AGT246" s="60"/>
      <c r="AGU246" s="60"/>
      <c r="AGV246" s="60"/>
      <c r="AGW246" s="60"/>
      <c r="AGX246" s="60"/>
      <c r="AGY246" s="60"/>
      <c r="AGZ246" s="60"/>
      <c r="AHA246" s="60"/>
      <c r="AHB246" s="60"/>
      <c r="AHC246" s="60"/>
      <c r="AHD246" s="60"/>
      <c r="AHE246" s="60"/>
      <c r="AHF246" s="60"/>
      <c r="AHG246" s="60"/>
      <c r="AHH246" s="60"/>
      <c r="AHI246" s="60"/>
      <c r="AHJ246" s="60"/>
      <c r="AHK246" s="60"/>
      <c r="AHL246" s="60"/>
      <c r="AHM246" s="60"/>
      <c r="AHN246" s="60"/>
      <c r="AHO246" s="60"/>
      <c r="AHP246" s="60"/>
      <c r="AHQ246" s="60"/>
      <c r="AHR246" s="60"/>
      <c r="AHS246" s="60"/>
      <c r="AHT246" s="60"/>
      <c r="AHU246" s="60"/>
      <c r="AHV246" s="60"/>
      <c r="AHW246" s="60"/>
      <c r="AHX246" s="60"/>
      <c r="AHY246" s="60"/>
      <c r="AHZ246" s="60"/>
      <c r="AIA246" s="60"/>
      <c r="AIB246" s="60"/>
      <c r="AIC246" s="60"/>
      <c r="AID246" s="60"/>
      <c r="AIE246" s="60"/>
      <c r="AIF246" s="60"/>
      <c r="AIG246" s="60"/>
      <c r="AIH246" s="60"/>
      <c r="AII246" s="60"/>
      <c r="AIJ246" s="60"/>
      <c r="AIK246" s="60"/>
      <c r="AIL246" s="60"/>
      <c r="AIM246" s="60"/>
      <c r="AIN246" s="60"/>
      <c r="AIO246" s="60"/>
      <c r="AIP246" s="60"/>
      <c r="AIQ246" s="60"/>
      <c r="AIR246" s="60"/>
      <c r="AIS246" s="60"/>
      <c r="AIT246" s="60"/>
      <c r="AIU246" s="60"/>
      <c r="AIV246" s="60"/>
      <c r="AIW246" s="60"/>
      <c r="AIX246" s="60"/>
      <c r="AIY246" s="60"/>
      <c r="AIZ246" s="60"/>
      <c r="AJA246" s="60"/>
      <c r="AJB246" s="60"/>
      <c r="AJC246" s="60"/>
      <c r="AJD246" s="60"/>
      <c r="AJE246" s="60"/>
      <c r="AJF246" s="60"/>
      <c r="AJG246" s="60"/>
      <c r="AJH246" s="60"/>
      <c r="AJI246" s="60"/>
      <c r="AJJ246" s="60"/>
      <c r="AJK246" s="60"/>
      <c r="AJL246" s="60"/>
      <c r="AJM246" s="60"/>
      <c r="AJN246" s="60"/>
      <c r="AJO246" s="60"/>
      <c r="AJP246" s="60"/>
      <c r="AJQ246" s="60"/>
      <c r="AJR246" s="60"/>
      <c r="AJS246" s="60"/>
      <c r="AJT246" s="60"/>
      <c r="AJU246" s="60"/>
      <c r="AJV246" s="60"/>
      <c r="AJW246" s="60"/>
      <c r="AJX246" s="60"/>
      <c r="AJY246" s="60"/>
      <c r="AJZ246" s="60"/>
      <c r="AKA246" s="60"/>
      <c r="AKB246" s="60"/>
      <c r="AKC246" s="60"/>
      <c r="AKD246" s="60"/>
      <c r="AKE246" s="60"/>
      <c r="AKF246" s="60"/>
      <c r="AKG246" s="60"/>
      <c r="AKH246" s="60"/>
      <c r="AKI246" s="60"/>
      <c r="AKJ246" s="60"/>
      <c r="AKK246" s="60"/>
      <c r="AKL246" s="60"/>
      <c r="AKM246" s="60"/>
      <c r="AKN246" s="60"/>
      <c r="AKO246" s="60"/>
      <c r="AKP246" s="60"/>
      <c r="AKQ246" s="60"/>
      <c r="AKR246" s="60"/>
      <c r="AKS246" s="60"/>
      <c r="AKT246" s="60"/>
      <c r="AKU246" s="60"/>
      <c r="AKV246" s="60"/>
      <c r="AKW246" s="60"/>
      <c r="AKX246" s="60"/>
      <c r="AKY246" s="60"/>
      <c r="AKZ246" s="60"/>
      <c r="ALA246" s="60"/>
      <c r="ALB246" s="60"/>
      <c r="ALC246" s="60"/>
      <c r="ALD246" s="60"/>
      <c r="ALE246" s="60"/>
      <c r="ALF246" s="60"/>
      <c r="ALG246" s="60"/>
      <c r="ALH246" s="60"/>
      <c r="ALI246" s="60"/>
      <c r="ALJ246" s="60"/>
      <c r="ALK246" s="60"/>
      <c r="ALL246" s="60"/>
      <c r="ALM246" s="60"/>
      <c r="ALN246" s="60"/>
      <c r="ALO246" s="60"/>
      <c r="ALP246" s="60"/>
      <c r="ALQ246" s="60"/>
      <c r="ALR246" s="60"/>
      <c r="ALS246" s="60"/>
      <c r="ALT246" s="60"/>
      <c r="ALU246" s="60"/>
      <c r="ALV246" s="60"/>
      <c r="ALW246" s="60"/>
      <c r="ALX246" s="60"/>
      <c r="ALY246" s="60"/>
      <c r="ALZ246" s="60"/>
      <c r="AMA246" s="60"/>
      <c r="AMB246" s="60"/>
      <c r="AMC246" s="60"/>
      <c r="AMD246" s="60"/>
      <c r="AME246" s="60"/>
      <c r="AMF246" s="60"/>
      <c r="AMG246" s="60"/>
      <c r="AMH246" s="60"/>
      <c r="AMI246" s="60"/>
      <c r="AMJ246" s="60"/>
      <c r="AMK246" s="60"/>
      <c r="AML246" s="60"/>
      <c r="AMM246" s="60"/>
      <c r="AMN246" s="60"/>
      <c r="AMO246" s="60"/>
      <c r="AMP246" s="60"/>
      <c r="AMQ246" s="60"/>
      <c r="AMR246" s="60"/>
      <c r="AMS246" s="60"/>
      <c r="AMT246" s="60"/>
      <c r="AMU246" s="60"/>
      <c r="AMV246" s="60"/>
      <c r="AMW246" s="60"/>
      <c r="AMX246" s="60"/>
      <c r="AMY246" s="60"/>
      <c r="AMZ246" s="60"/>
      <c r="ANA246" s="60"/>
      <c r="ANB246" s="60"/>
      <c r="ANC246" s="60"/>
      <c r="AND246" s="60"/>
      <c r="ANE246" s="60"/>
      <c r="ANF246" s="60"/>
      <c r="ANG246" s="60"/>
      <c r="ANH246" s="60"/>
      <c r="ANI246" s="60"/>
      <c r="ANJ246" s="60"/>
      <c r="ANK246" s="60"/>
      <c r="ANL246" s="60"/>
      <c r="ANM246" s="60"/>
      <c r="ANN246" s="60"/>
      <c r="ANO246" s="60"/>
      <c r="ANP246" s="60"/>
      <c r="ANQ246" s="60"/>
      <c r="ANR246" s="60"/>
      <c r="ANS246" s="60"/>
      <c r="ANT246" s="60"/>
      <c r="ANU246" s="60"/>
      <c r="ANV246" s="60"/>
      <c r="ANW246" s="60"/>
      <c r="ANX246" s="60"/>
      <c r="ANY246" s="60"/>
      <c r="ANZ246" s="60"/>
      <c r="AOA246" s="60"/>
      <c r="AOB246" s="60"/>
      <c r="AOC246" s="60"/>
      <c r="AOD246" s="60"/>
      <c r="AOE246" s="60"/>
      <c r="AOF246" s="60"/>
      <c r="AOG246" s="60"/>
      <c r="AOH246" s="60"/>
      <c r="AOI246" s="60"/>
      <c r="AOJ246" s="60"/>
      <c r="AOK246" s="60"/>
      <c r="AOL246" s="60"/>
      <c r="AOM246" s="60"/>
      <c r="AON246" s="60"/>
      <c r="AOO246" s="60"/>
      <c r="AOP246" s="60"/>
      <c r="AOQ246" s="60"/>
      <c r="AOR246" s="60"/>
      <c r="AOS246" s="60"/>
      <c r="AOT246" s="60"/>
      <c r="AOU246" s="60"/>
      <c r="AOV246" s="60"/>
      <c r="AOW246" s="60"/>
      <c r="AOX246" s="60"/>
      <c r="AOY246" s="60"/>
      <c r="AOZ246" s="60"/>
      <c r="APA246" s="60"/>
      <c r="APB246" s="60"/>
      <c r="APC246" s="60"/>
      <c r="APD246" s="60"/>
      <c r="APE246" s="60"/>
      <c r="APF246" s="60"/>
      <c r="APG246" s="60"/>
      <c r="APH246" s="60"/>
      <c r="API246" s="60"/>
      <c r="APJ246" s="60"/>
      <c r="APK246" s="60"/>
      <c r="APL246" s="60"/>
      <c r="APM246" s="60"/>
      <c r="APN246" s="60"/>
      <c r="APO246" s="60"/>
      <c r="APP246" s="60"/>
      <c r="APQ246" s="60"/>
      <c r="APR246" s="60"/>
      <c r="APS246" s="60"/>
      <c r="APT246" s="60"/>
      <c r="APU246" s="60"/>
      <c r="APV246" s="60"/>
      <c r="APW246" s="60"/>
      <c r="APX246" s="60"/>
      <c r="APY246" s="60"/>
      <c r="APZ246" s="60"/>
      <c r="AQA246" s="60"/>
      <c r="AQB246" s="60"/>
      <c r="AQC246" s="60"/>
      <c r="AQD246" s="60"/>
      <c r="AQE246" s="60"/>
      <c r="AQF246" s="60"/>
      <c r="AQG246" s="60"/>
      <c r="AQH246" s="60"/>
      <c r="AQI246" s="60"/>
      <c r="AQJ246" s="60"/>
      <c r="AQK246" s="60"/>
      <c r="AQL246" s="60"/>
      <c r="AQM246" s="60"/>
      <c r="AQN246" s="60"/>
      <c r="AQO246" s="60"/>
      <c r="AQP246" s="60"/>
      <c r="AQQ246" s="60"/>
      <c r="AQR246" s="60"/>
      <c r="AQS246" s="60"/>
      <c r="AQT246" s="60"/>
      <c r="AQU246" s="60"/>
      <c r="AQV246" s="60"/>
      <c r="AQW246" s="60"/>
      <c r="AQX246" s="60"/>
      <c r="AQY246" s="60"/>
      <c r="AQZ246" s="60"/>
      <c r="ARA246" s="60"/>
      <c r="ARB246" s="60"/>
      <c r="ARC246" s="60"/>
      <c r="ARD246" s="60"/>
      <c r="ARE246" s="60"/>
      <c r="ARF246" s="60"/>
      <c r="ARG246" s="60"/>
      <c r="ARH246" s="60"/>
      <c r="ARI246" s="60"/>
      <c r="ARJ246" s="60"/>
      <c r="ARK246" s="60"/>
      <c r="ARL246" s="60"/>
      <c r="ARM246" s="60"/>
      <c r="ARN246" s="60"/>
      <c r="ARO246" s="60"/>
      <c r="ARP246" s="60"/>
      <c r="ARQ246" s="60"/>
      <c r="ARR246" s="60"/>
      <c r="ARS246" s="60"/>
      <c r="ART246" s="60"/>
      <c r="ARU246" s="60"/>
      <c r="ARV246" s="60"/>
      <c r="ARW246" s="60"/>
      <c r="ARX246" s="60"/>
      <c r="ARY246" s="60"/>
      <c r="ARZ246" s="60"/>
      <c r="ASA246" s="60"/>
      <c r="ASB246" s="60"/>
      <c r="ASC246" s="60"/>
      <c r="ASD246" s="60"/>
      <c r="ASE246" s="60"/>
      <c r="ASF246" s="60"/>
      <c r="ASG246" s="60"/>
      <c r="ASH246" s="60"/>
      <c r="ASI246" s="60"/>
      <c r="ASJ246" s="60"/>
      <c r="ASK246" s="60"/>
      <c r="ASL246" s="60"/>
      <c r="ASM246" s="60"/>
      <c r="ASN246" s="60"/>
      <c r="ASO246" s="60"/>
      <c r="ASP246" s="60"/>
      <c r="ASQ246" s="60"/>
      <c r="ASR246" s="60"/>
      <c r="ASS246" s="60"/>
      <c r="AST246" s="60"/>
      <c r="ASU246" s="60"/>
      <c r="ASV246" s="60"/>
      <c r="ASW246" s="60"/>
      <c r="ASX246" s="60"/>
      <c r="ASY246" s="60"/>
      <c r="ASZ246" s="60"/>
      <c r="ATA246" s="60"/>
      <c r="ATB246" s="60"/>
      <c r="ATC246" s="60"/>
      <c r="ATD246" s="60"/>
      <c r="ATE246" s="60"/>
      <c r="ATF246" s="60"/>
      <c r="ATG246" s="60"/>
      <c r="ATH246" s="60"/>
      <c r="ATI246" s="60"/>
      <c r="ATJ246" s="60"/>
      <c r="ATK246" s="60"/>
      <c r="ATL246" s="60"/>
      <c r="ATM246" s="60"/>
      <c r="ATN246" s="60"/>
      <c r="ATO246" s="60"/>
      <c r="ATP246" s="60"/>
      <c r="ATQ246" s="60"/>
      <c r="ATR246" s="60"/>
      <c r="ATS246" s="60"/>
      <c r="ATT246" s="60"/>
      <c r="ATU246" s="60"/>
      <c r="ATV246" s="60"/>
      <c r="ATW246" s="60"/>
      <c r="ATX246" s="60"/>
      <c r="ATY246" s="60"/>
      <c r="ATZ246" s="60"/>
      <c r="AUA246" s="60"/>
      <c r="AUB246" s="60"/>
      <c r="AUC246" s="60"/>
      <c r="AUD246" s="60"/>
      <c r="AUE246" s="60"/>
      <c r="AUF246" s="60"/>
      <c r="AUG246" s="60"/>
      <c r="AUH246" s="60"/>
      <c r="AUI246" s="60"/>
      <c r="AUJ246" s="60"/>
      <c r="AUK246" s="60"/>
      <c r="AUL246" s="60"/>
      <c r="AUM246" s="60"/>
      <c r="AUN246" s="60"/>
      <c r="AUO246" s="60"/>
      <c r="AUP246" s="60"/>
      <c r="AUQ246" s="60"/>
      <c r="AUR246" s="60"/>
      <c r="AUS246" s="60"/>
      <c r="AUT246" s="60"/>
      <c r="AUU246" s="60"/>
      <c r="AUV246" s="60"/>
      <c r="AUW246" s="60"/>
      <c r="AUX246" s="60"/>
      <c r="AUY246" s="60"/>
      <c r="AUZ246" s="60"/>
      <c r="AVA246" s="60"/>
      <c r="AVB246" s="60"/>
      <c r="AVC246" s="60"/>
      <c r="AVD246" s="60"/>
      <c r="AVE246" s="60"/>
      <c r="AVF246" s="60"/>
      <c r="AVG246" s="60"/>
      <c r="AVH246" s="60"/>
      <c r="AVI246" s="60"/>
      <c r="AVJ246" s="60"/>
      <c r="AVK246" s="60"/>
      <c r="AVL246" s="60"/>
      <c r="AVM246" s="60"/>
      <c r="AVN246" s="60"/>
      <c r="AVO246" s="60"/>
      <c r="AVP246" s="60"/>
      <c r="AVQ246" s="60"/>
      <c r="AVR246" s="60"/>
      <c r="AVS246" s="60"/>
      <c r="AVT246" s="60"/>
      <c r="AVU246" s="60"/>
      <c r="AVV246" s="60"/>
      <c r="AVW246" s="60"/>
      <c r="AVX246" s="60"/>
      <c r="AVY246" s="60"/>
      <c r="AVZ246" s="60"/>
      <c r="AWA246" s="60"/>
      <c r="AWB246" s="60"/>
      <c r="AWC246" s="60"/>
      <c r="AWD246" s="60"/>
      <c r="AWE246" s="60"/>
      <c r="AWF246" s="60"/>
      <c r="AWG246" s="60"/>
      <c r="AWH246" s="60"/>
      <c r="AWI246" s="60"/>
      <c r="AWJ246" s="60"/>
      <c r="AWK246" s="60"/>
      <c r="AWL246" s="60"/>
      <c r="AWM246" s="60"/>
      <c r="AWN246" s="60"/>
      <c r="AWO246" s="60"/>
      <c r="AWP246" s="60"/>
      <c r="AWQ246" s="60"/>
      <c r="AWR246" s="60"/>
      <c r="AWS246" s="60"/>
      <c r="AWT246" s="60"/>
      <c r="AWU246" s="60"/>
      <c r="AWV246" s="60"/>
      <c r="AWW246" s="60"/>
      <c r="AWX246" s="60"/>
      <c r="AWY246" s="60"/>
      <c r="AWZ246" s="60"/>
      <c r="AXA246" s="60"/>
      <c r="AXB246" s="60"/>
      <c r="AXC246" s="60"/>
      <c r="AXD246" s="60"/>
      <c r="AXE246" s="60"/>
      <c r="AXF246" s="60"/>
      <c r="AXG246" s="60"/>
      <c r="AXH246" s="60"/>
      <c r="AXI246" s="60"/>
      <c r="AXJ246" s="60"/>
      <c r="AXK246" s="60"/>
      <c r="AXL246" s="60"/>
      <c r="AXM246" s="60"/>
      <c r="AXN246" s="60"/>
      <c r="AXO246" s="60"/>
      <c r="AXP246" s="60"/>
      <c r="AXQ246" s="60"/>
      <c r="AXR246" s="60"/>
      <c r="AXS246" s="60"/>
      <c r="AXT246" s="60"/>
      <c r="AXU246" s="60"/>
      <c r="AXV246" s="60"/>
      <c r="AXW246" s="60"/>
      <c r="AXX246" s="60"/>
      <c r="AXY246" s="60"/>
      <c r="AXZ246" s="60"/>
      <c r="AYA246" s="60"/>
      <c r="AYB246" s="60"/>
      <c r="AYC246" s="60"/>
      <c r="AYD246" s="60"/>
      <c r="AYE246" s="60"/>
      <c r="AYF246" s="60"/>
      <c r="AYG246" s="60"/>
      <c r="AYH246" s="60"/>
      <c r="AYI246" s="60"/>
      <c r="AYJ246" s="60"/>
      <c r="AYK246" s="60"/>
      <c r="AYL246" s="60"/>
      <c r="AYM246" s="60"/>
      <c r="AYN246" s="60"/>
      <c r="AYO246" s="60"/>
      <c r="AYP246" s="60"/>
      <c r="AYQ246" s="60"/>
      <c r="AYR246" s="60"/>
      <c r="AYS246" s="60"/>
      <c r="AYT246" s="60"/>
      <c r="AYU246" s="60"/>
      <c r="AYV246" s="60"/>
      <c r="AYW246" s="60"/>
      <c r="AYX246" s="60"/>
      <c r="AYY246" s="60"/>
      <c r="AYZ246" s="60"/>
      <c r="AZA246" s="60"/>
      <c r="AZB246" s="60"/>
      <c r="AZC246" s="60"/>
      <c r="AZD246" s="60"/>
      <c r="AZE246" s="60"/>
      <c r="AZF246" s="60"/>
      <c r="AZG246" s="60"/>
      <c r="AZH246" s="60"/>
      <c r="AZI246" s="60"/>
      <c r="AZJ246" s="60"/>
      <c r="AZK246" s="60"/>
      <c r="AZL246" s="60"/>
      <c r="AZM246" s="60"/>
      <c r="AZN246" s="60"/>
      <c r="AZO246" s="60"/>
      <c r="AZP246" s="60"/>
      <c r="AZQ246" s="60"/>
      <c r="AZR246" s="60"/>
      <c r="AZS246" s="60"/>
      <c r="AZT246" s="60"/>
      <c r="AZU246" s="60"/>
      <c r="AZV246" s="60"/>
      <c r="AZW246" s="60"/>
      <c r="AZX246" s="60"/>
      <c r="AZY246" s="60"/>
      <c r="AZZ246" s="60"/>
      <c r="BAA246" s="60"/>
      <c r="BAB246" s="60"/>
      <c r="BAC246" s="60"/>
      <c r="BAD246" s="60"/>
      <c r="BAE246" s="60"/>
      <c r="BAF246" s="60"/>
      <c r="BAG246" s="60"/>
      <c r="BAH246" s="60"/>
      <c r="BAI246" s="60"/>
      <c r="BAJ246" s="60"/>
      <c r="BAK246" s="60"/>
      <c r="BAL246" s="60"/>
      <c r="BAM246" s="60"/>
      <c r="BAN246" s="60"/>
      <c r="BAO246" s="60"/>
      <c r="BAP246" s="60"/>
      <c r="BAQ246" s="60"/>
      <c r="BAR246" s="60"/>
      <c r="BAS246" s="60"/>
      <c r="BAT246" s="60"/>
      <c r="BAU246" s="60"/>
      <c r="BAV246" s="60"/>
      <c r="BAW246" s="60"/>
      <c r="BAX246" s="60"/>
      <c r="BAY246" s="60"/>
      <c r="BAZ246" s="60"/>
      <c r="BBA246" s="60"/>
      <c r="BBB246" s="60"/>
      <c r="BBC246" s="60"/>
      <c r="BBD246" s="60"/>
      <c r="BBE246" s="60"/>
      <c r="BBF246" s="60"/>
      <c r="BBG246" s="60"/>
      <c r="BBH246" s="60"/>
      <c r="BBI246" s="60"/>
      <c r="BBJ246" s="60"/>
      <c r="BBK246" s="60"/>
      <c r="BBL246" s="60"/>
      <c r="BBM246" s="60"/>
      <c r="BBN246" s="60"/>
      <c r="BBO246" s="60"/>
      <c r="BBP246" s="60"/>
      <c r="BBQ246" s="60"/>
      <c r="BBR246" s="60"/>
      <c r="BBS246" s="60"/>
      <c r="BBT246" s="60"/>
      <c r="BBU246" s="60"/>
      <c r="BBV246" s="60"/>
      <c r="BBW246" s="60"/>
      <c r="BBX246" s="60"/>
      <c r="BBY246" s="60"/>
      <c r="BBZ246" s="60"/>
      <c r="BCA246" s="60"/>
      <c r="BCB246" s="60"/>
      <c r="BCC246" s="60"/>
      <c r="BCD246" s="60"/>
      <c r="BCE246" s="60"/>
      <c r="BCF246" s="60"/>
      <c r="BCG246" s="60"/>
      <c r="BCH246" s="60"/>
      <c r="BCI246" s="60"/>
      <c r="BCJ246" s="60"/>
      <c r="BCK246" s="60"/>
      <c r="BCL246" s="60"/>
      <c r="BCM246" s="60"/>
      <c r="BCN246" s="60"/>
      <c r="BCO246" s="60"/>
      <c r="BCP246" s="60"/>
      <c r="BCQ246" s="60"/>
      <c r="BCR246" s="60"/>
      <c r="BCS246" s="60"/>
      <c r="BCT246" s="60"/>
      <c r="BCU246" s="60"/>
      <c r="BCV246" s="60"/>
      <c r="BCW246" s="60"/>
      <c r="BCX246" s="60"/>
      <c r="BCY246" s="60"/>
      <c r="BCZ246" s="60"/>
      <c r="BDA246" s="60"/>
      <c r="BDB246" s="60"/>
      <c r="BDC246" s="60"/>
      <c r="BDD246" s="60"/>
      <c r="BDE246" s="60"/>
      <c r="BDF246" s="60"/>
      <c r="BDG246" s="60"/>
      <c r="BDH246" s="60"/>
      <c r="BDI246" s="60"/>
      <c r="BDJ246" s="60"/>
      <c r="BDK246" s="60"/>
      <c r="BDL246" s="60"/>
      <c r="BDM246" s="60"/>
      <c r="BDN246" s="60"/>
      <c r="BDO246" s="60"/>
      <c r="BDP246" s="60"/>
      <c r="BDQ246" s="60"/>
      <c r="BDR246" s="60"/>
      <c r="BDS246" s="60"/>
      <c r="BDT246" s="60"/>
      <c r="BDU246" s="60"/>
      <c r="BDV246" s="60"/>
      <c r="BDW246" s="60"/>
      <c r="BDX246" s="60"/>
      <c r="BDY246" s="60"/>
      <c r="BDZ246" s="60"/>
      <c r="BEA246" s="60"/>
      <c r="BEB246" s="60"/>
      <c r="BEC246" s="60"/>
      <c r="BED246" s="60"/>
      <c r="BEE246" s="60"/>
      <c r="BEF246" s="60"/>
      <c r="BEG246" s="60"/>
      <c r="BEH246" s="60"/>
      <c r="BEI246" s="60"/>
      <c r="BEJ246" s="60"/>
      <c r="BEK246" s="60"/>
      <c r="BEL246" s="60"/>
      <c r="BEM246" s="60"/>
      <c r="BEN246" s="60"/>
      <c r="BEO246" s="60"/>
      <c r="BEP246" s="60"/>
      <c r="BEQ246" s="60"/>
      <c r="BER246" s="60"/>
      <c r="BES246" s="60"/>
      <c r="BET246" s="60"/>
      <c r="BEU246" s="60"/>
      <c r="BEV246" s="60"/>
      <c r="BEW246" s="60"/>
      <c r="BEX246" s="60"/>
      <c r="BEY246" s="60"/>
      <c r="BEZ246" s="60"/>
      <c r="BFA246" s="60"/>
      <c r="BFB246" s="60"/>
      <c r="BFC246" s="60"/>
      <c r="BFD246" s="60"/>
      <c r="BFE246" s="60"/>
      <c r="BFF246" s="60"/>
      <c r="BFG246" s="60"/>
      <c r="BFH246" s="60"/>
      <c r="BFI246" s="60"/>
      <c r="BFJ246" s="60"/>
      <c r="BFK246" s="60"/>
      <c r="BFL246" s="60"/>
      <c r="BFM246" s="60"/>
      <c r="BFN246" s="60"/>
      <c r="BFO246" s="60"/>
      <c r="BFP246" s="60"/>
      <c r="BFQ246" s="60"/>
      <c r="BFR246" s="60"/>
      <c r="BFS246" s="60"/>
      <c r="BFT246" s="60"/>
      <c r="BFU246" s="60"/>
      <c r="BFV246" s="60"/>
      <c r="BFW246" s="60"/>
      <c r="BFX246" s="60"/>
      <c r="BFY246" s="60"/>
      <c r="BFZ246" s="60"/>
      <c r="BGA246" s="60"/>
      <c r="BGB246" s="60"/>
      <c r="BGC246" s="60"/>
      <c r="BGD246" s="60"/>
      <c r="BGE246" s="60"/>
      <c r="BGF246" s="60"/>
      <c r="BGG246" s="60"/>
      <c r="BGH246" s="60"/>
      <c r="BGI246" s="60"/>
      <c r="BGJ246" s="60"/>
      <c r="BGK246" s="60"/>
      <c r="BGL246" s="60"/>
      <c r="BGM246" s="60"/>
      <c r="BGN246" s="60"/>
      <c r="BGO246" s="60"/>
      <c r="BGP246" s="60"/>
      <c r="BGQ246" s="60"/>
      <c r="BGR246" s="60"/>
      <c r="BGS246" s="60"/>
      <c r="BGT246" s="60"/>
      <c r="BGU246" s="60"/>
      <c r="BGV246" s="60"/>
      <c r="BGW246" s="60"/>
      <c r="BGX246" s="60"/>
      <c r="BGY246" s="60"/>
      <c r="BGZ246" s="60"/>
      <c r="BHA246" s="60"/>
      <c r="BHB246" s="60"/>
      <c r="BHC246" s="60"/>
      <c r="BHD246" s="60"/>
      <c r="BHE246" s="60"/>
      <c r="BHF246" s="60"/>
      <c r="BHG246" s="60"/>
      <c r="BHH246" s="60"/>
      <c r="BHI246" s="60"/>
      <c r="BHJ246" s="60"/>
      <c r="BHK246" s="60"/>
      <c r="BHL246" s="60"/>
      <c r="BHM246" s="60"/>
      <c r="BHN246" s="60"/>
      <c r="BHO246" s="60"/>
      <c r="BHP246" s="60"/>
      <c r="BHQ246" s="60"/>
      <c r="BHR246" s="60"/>
      <c r="BHS246" s="60"/>
      <c r="BHT246" s="60"/>
      <c r="BHU246" s="60"/>
      <c r="BHV246" s="60"/>
      <c r="BHW246" s="60"/>
      <c r="BHX246" s="60"/>
      <c r="BHY246" s="60"/>
      <c r="BHZ246" s="60"/>
      <c r="BIA246" s="60"/>
      <c r="BIB246" s="60"/>
      <c r="BIC246" s="60"/>
      <c r="BID246" s="60"/>
      <c r="BIE246" s="60"/>
      <c r="BIF246" s="60"/>
      <c r="BIG246" s="60"/>
      <c r="BIH246" s="60"/>
      <c r="BII246" s="60"/>
      <c r="BIJ246" s="60"/>
      <c r="BIK246" s="60"/>
      <c r="BIL246" s="60"/>
      <c r="BIM246" s="60"/>
      <c r="BIN246" s="60"/>
      <c r="BIO246" s="60"/>
      <c r="BIP246" s="60"/>
      <c r="BIQ246" s="60"/>
      <c r="BIR246" s="60"/>
      <c r="BIS246" s="60"/>
      <c r="BIT246" s="60"/>
      <c r="BIU246" s="60"/>
      <c r="BIV246" s="60"/>
      <c r="BIW246" s="60"/>
      <c r="BIX246" s="60"/>
      <c r="BIY246" s="60"/>
      <c r="BIZ246" s="60"/>
      <c r="BJA246" s="60"/>
      <c r="BJB246" s="60"/>
      <c r="BJC246" s="60"/>
      <c r="BJD246" s="60"/>
      <c r="BJE246" s="60"/>
      <c r="BJF246" s="60"/>
      <c r="BJG246" s="60"/>
      <c r="BJH246" s="60"/>
      <c r="BJI246" s="60"/>
      <c r="BJJ246" s="60"/>
      <c r="BJK246" s="60"/>
      <c r="BJL246" s="60"/>
      <c r="BJM246" s="60"/>
      <c r="BJN246" s="60"/>
      <c r="BJO246" s="60"/>
      <c r="BJP246" s="60"/>
      <c r="BJQ246" s="60"/>
      <c r="BJR246" s="60"/>
      <c r="BJS246" s="60"/>
      <c r="BJT246" s="60"/>
      <c r="BJU246" s="60"/>
      <c r="BJV246" s="60"/>
      <c r="BJW246" s="60"/>
      <c r="BJX246" s="60"/>
      <c r="BJY246" s="60"/>
      <c r="BJZ246" s="60"/>
      <c r="BKA246" s="60"/>
      <c r="BKB246" s="60"/>
      <c r="BKC246" s="60"/>
      <c r="BKD246" s="60"/>
      <c r="BKE246" s="60"/>
      <c r="BKF246" s="60"/>
      <c r="BKG246" s="60"/>
      <c r="BKH246" s="60"/>
      <c r="BKI246" s="60"/>
      <c r="BKJ246" s="60"/>
      <c r="BKK246" s="60"/>
      <c r="BKL246" s="60"/>
      <c r="BKM246" s="60"/>
      <c r="BKN246" s="60"/>
      <c r="BKO246" s="60"/>
      <c r="BKP246" s="60"/>
      <c r="BKQ246" s="60"/>
      <c r="BKR246" s="60"/>
      <c r="BKS246" s="60"/>
      <c r="BKT246" s="60"/>
      <c r="BKU246" s="60"/>
      <c r="BKV246" s="60"/>
      <c r="BKW246" s="60"/>
      <c r="BKX246" s="60"/>
      <c r="BKY246" s="60"/>
      <c r="BKZ246" s="60"/>
      <c r="BLA246" s="60"/>
      <c r="BLB246" s="60"/>
      <c r="BLC246" s="60"/>
      <c r="BLD246" s="60"/>
      <c r="BLE246" s="60"/>
      <c r="BLF246" s="60"/>
      <c r="BLG246" s="60"/>
      <c r="BLH246" s="60"/>
      <c r="BLI246" s="60"/>
      <c r="BLJ246" s="60"/>
      <c r="BLK246" s="60"/>
      <c r="BLL246" s="60"/>
      <c r="BLM246" s="60"/>
      <c r="BLN246" s="60"/>
      <c r="BLO246" s="60"/>
      <c r="BLP246" s="60"/>
      <c r="BLQ246" s="60"/>
      <c r="BLR246" s="60"/>
      <c r="BLS246" s="60"/>
      <c r="BLT246" s="60"/>
      <c r="BLU246" s="60"/>
      <c r="BLV246" s="60"/>
      <c r="BLW246" s="60"/>
      <c r="BLX246" s="60"/>
      <c r="BLY246" s="60"/>
      <c r="BLZ246" s="60"/>
      <c r="BMA246" s="60"/>
      <c r="BMB246" s="60"/>
      <c r="BMC246" s="60"/>
      <c r="BMD246" s="60"/>
      <c r="BME246" s="60"/>
      <c r="BMF246" s="60"/>
      <c r="BMG246" s="60"/>
      <c r="BMH246" s="60"/>
      <c r="BMI246" s="60"/>
      <c r="BMJ246" s="60"/>
      <c r="BMK246" s="60"/>
      <c r="BML246" s="60"/>
      <c r="BMM246" s="60"/>
      <c r="BMN246" s="60"/>
      <c r="BMO246" s="60"/>
      <c r="BMP246" s="60"/>
      <c r="BMQ246" s="60"/>
      <c r="BMR246" s="60"/>
      <c r="BMS246" s="60"/>
      <c r="BMT246" s="60"/>
      <c r="BMU246" s="60"/>
      <c r="BMV246" s="60"/>
      <c r="BMW246" s="60"/>
      <c r="BMX246" s="60"/>
      <c r="BMY246" s="60"/>
      <c r="BMZ246" s="60"/>
      <c r="BNA246" s="60"/>
      <c r="BNB246" s="60"/>
      <c r="BNC246" s="60"/>
      <c r="BND246" s="60"/>
      <c r="BNE246" s="60"/>
      <c r="BNF246" s="60"/>
      <c r="BNG246" s="60"/>
      <c r="BNH246" s="60"/>
      <c r="BNI246" s="60"/>
      <c r="BNJ246" s="60"/>
      <c r="BNK246" s="60"/>
      <c r="BNL246" s="60"/>
      <c r="BNM246" s="60"/>
      <c r="BNN246" s="60"/>
      <c r="BNO246" s="60"/>
      <c r="BNP246" s="60"/>
      <c r="BNQ246" s="60"/>
      <c r="BNR246" s="60"/>
      <c r="BNS246" s="60"/>
      <c r="BNT246" s="60"/>
      <c r="BNU246" s="60"/>
      <c r="BNV246" s="60"/>
      <c r="BNW246" s="60"/>
      <c r="BNX246" s="60"/>
      <c r="BNY246" s="60"/>
      <c r="BNZ246" s="60"/>
      <c r="BOA246" s="60"/>
      <c r="BOB246" s="60"/>
      <c r="BOC246" s="60"/>
      <c r="BOD246" s="60"/>
      <c r="BOE246" s="60"/>
      <c r="BOF246" s="60"/>
      <c r="BOG246" s="60"/>
      <c r="BOH246" s="60"/>
      <c r="BOI246" s="60"/>
      <c r="BOJ246" s="60"/>
      <c r="BOK246" s="60"/>
      <c r="BOL246" s="60"/>
      <c r="BOM246" s="60"/>
      <c r="BON246" s="60"/>
      <c r="BOO246" s="60"/>
      <c r="BOP246" s="60"/>
      <c r="BOQ246" s="60"/>
      <c r="BOR246" s="60"/>
      <c r="BOS246" s="60"/>
      <c r="BOT246" s="60"/>
      <c r="BOU246" s="60"/>
      <c r="BOV246" s="60"/>
      <c r="BOW246" s="60"/>
      <c r="BOX246" s="60"/>
      <c r="BOY246" s="60"/>
      <c r="BOZ246" s="60"/>
      <c r="BPA246" s="60"/>
      <c r="BPB246" s="60"/>
      <c r="BPC246" s="60"/>
      <c r="BPD246" s="60"/>
      <c r="BPE246" s="60"/>
      <c r="BPF246" s="60"/>
      <c r="BPG246" s="60"/>
      <c r="BPH246" s="60"/>
      <c r="BPI246" s="60"/>
      <c r="BPJ246" s="60"/>
      <c r="BPK246" s="60"/>
      <c r="BPL246" s="60"/>
      <c r="BPM246" s="60"/>
      <c r="BPN246" s="60"/>
      <c r="BPO246" s="60"/>
      <c r="BPP246" s="60"/>
      <c r="BPQ246" s="60"/>
      <c r="BPR246" s="60"/>
      <c r="BPS246" s="60"/>
      <c r="BPT246" s="60"/>
      <c r="BPU246" s="60"/>
      <c r="BPV246" s="60"/>
      <c r="BPW246" s="60"/>
      <c r="BPX246" s="60"/>
      <c r="BPY246" s="60"/>
      <c r="BPZ246" s="60"/>
      <c r="BQA246" s="60"/>
      <c r="BQB246" s="60"/>
      <c r="BQC246" s="60"/>
      <c r="BQD246" s="60"/>
      <c r="BQE246" s="60"/>
      <c r="BQF246" s="60"/>
      <c r="BQG246" s="60"/>
      <c r="BQH246" s="60"/>
      <c r="BQI246" s="60"/>
      <c r="BQJ246" s="60"/>
      <c r="BQK246" s="60"/>
      <c r="BQL246" s="60"/>
      <c r="BQM246" s="60"/>
      <c r="BQN246" s="60"/>
      <c r="BQO246" s="60"/>
      <c r="BQP246" s="60"/>
      <c r="BQQ246" s="60"/>
      <c r="BQR246" s="60"/>
      <c r="BQS246" s="60"/>
      <c r="BQT246" s="60"/>
      <c r="BQU246" s="60"/>
      <c r="BQV246" s="60"/>
      <c r="BQW246" s="60"/>
      <c r="BQX246" s="60"/>
      <c r="BQY246" s="60"/>
      <c r="BQZ246" s="60"/>
      <c r="BRA246" s="60"/>
      <c r="BRB246" s="60"/>
      <c r="BRC246" s="60"/>
      <c r="BRD246" s="60"/>
      <c r="BRE246" s="60"/>
      <c r="BRF246" s="60"/>
      <c r="BRG246" s="60"/>
      <c r="BRH246" s="60"/>
      <c r="BRI246" s="60"/>
      <c r="BRJ246" s="60"/>
      <c r="BRK246" s="60"/>
      <c r="BRL246" s="60"/>
      <c r="BRM246" s="60"/>
      <c r="BRN246" s="60"/>
      <c r="BRO246" s="60"/>
      <c r="BRP246" s="60"/>
      <c r="BRQ246" s="60"/>
      <c r="BRR246" s="60"/>
      <c r="BRS246" s="60"/>
      <c r="BRT246" s="60"/>
      <c r="BRU246" s="60"/>
      <c r="BRV246" s="60"/>
      <c r="BRW246" s="60"/>
      <c r="BRX246" s="60"/>
      <c r="BRY246" s="60"/>
      <c r="BRZ246" s="60"/>
      <c r="BSA246" s="60"/>
      <c r="BSB246" s="60"/>
      <c r="BSC246" s="60"/>
      <c r="BSD246" s="60"/>
      <c r="BSE246" s="60"/>
      <c r="BSF246" s="60"/>
      <c r="BSG246" s="60"/>
      <c r="BSH246" s="60"/>
      <c r="BSI246" s="60"/>
      <c r="BSJ246" s="60"/>
      <c r="BSK246" s="60"/>
      <c r="BSL246" s="60"/>
      <c r="BSM246" s="60"/>
      <c r="BSN246" s="60"/>
      <c r="BSO246" s="60"/>
      <c r="BSP246" s="60"/>
      <c r="BSQ246" s="60"/>
      <c r="BSR246" s="60"/>
      <c r="BSS246" s="60"/>
      <c r="BST246" s="60"/>
      <c r="BSU246" s="60"/>
      <c r="BSV246" s="60"/>
      <c r="BSW246" s="60"/>
      <c r="BSX246" s="60"/>
      <c r="BSY246" s="60"/>
      <c r="BSZ246" s="60"/>
      <c r="BTA246" s="60"/>
      <c r="BTB246" s="60"/>
      <c r="BTC246" s="60"/>
      <c r="BTD246" s="60"/>
      <c r="BTE246" s="60"/>
      <c r="BTF246" s="60"/>
      <c r="BTG246" s="60"/>
      <c r="BTH246" s="60"/>
      <c r="BTI246" s="60"/>
      <c r="BTJ246" s="60"/>
      <c r="BTK246" s="60"/>
      <c r="BTL246" s="60"/>
      <c r="BTM246" s="60"/>
      <c r="BTN246" s="60"/>
      <c r="BTO246" s="60"/>
      <c r="BTP246" s="60"/>
      <c r="BTQ246" s="60"/>
      <c r="BTR246" s="60"/>
      <c r="BTS246" s="60"/>
      <c r="BTT246" s="60"/>
      <c r="BTU246" s="60"/>
      <c r="BTV246" s="60"/>
      <c r="BTW246" s="60"/>
      <c r="BTX246" s="60"/>
      <c r="BTY246" s="60"/>
      <c r="BTZ246" s="60"/>
      <c r="BUA246" s="60"/>
      <c r="BUB246" s="60"/>
      <c r="BUC246" s="60"/>
      <c r="BUD246" s="60"/>
      <c r="BUE246" s="60"/>
      <c r="BUF246" s="60"/>
      <c r="BUG246" s="60"/>
      <c r="BUH246" s="60"/>
      <c r="BUI246" s="60"/>
      <c r="BUJ246" s="60"/>
      <c r="BUK246" s="60"/>
      <c r="BUL246" s="60"/>
      <c r="BUM246" s="60"/>
      <c r="BUN246" s="60"/>
      <c r="BUO246" s="60"/>
      <c r="BUP246" s="60"/>
      <c r="BUQ246" s="60"/>
      <c r="BUR246" s="60"/>
      <c r="BUS246" s="60"/>
      <c r="BUT246" s="60"/>
      <c r="BUU246" s="60"/>
      <c r="BUV246" s="60"/>
      <c r="BUW246" s="60"/>
      <c r="BUX246" s="60"/>
      <c r="BUY246" s="60"/>
      <c r="BUZ246" s="60"/>
      <c r="BVA246" s="60"/>
      <c r="BVB246" s="60"/>
      <c r="BVC246" s="60"/>
      <c r="BVD246" s="60"/>
      <c r="BVE246" s="60"/>
      <c r="BVF246" s="60"/>
      <c r="BVG246" s="60"/>
      <c r="BVH246" s="60"/>
      <c r="BVI246" s="60"/>
      <c r="BVJ246" s="60"/>
      <c r="BVK246" s="60"/>
      <c r="BVL246" s="60"/>
      <c r="BVM246" s="60"/>
      <c r="BVN246" s="60"/>
      <c r="BVO246" s="60"/>
      <c r="BVP246" s="60"/>
      <c r="BVQ246" s="60"/>
      <c r="BVR246" s="60"/>
      <c r="BVS246" s="60"/>
      <c r="BVT246" s="60"/>
      <c r="BVU246" s="60"/>
      <c r="BVV246" s="60"/>
      <c r="BVW246" s="60"/>
      <c r="BVX246" s="60"/>
      <c r="BVY246" s="60"/>
      <c r="BVZ246" s="60"/>
      <c r="BWA246" s="60"/>
      <c r="BWB246" s="60"/>
      <c r="BWC246" s="60"/>
      <c r="BWD246" s="60"/>
      <c r="BWE246" s="60"/>
      <c r="BWF246" s="60"/>
      <c r="BWG246" s="60"/>
      <c r="BWH246" s="60"/>
      <c r="BWI246" s="60"/>
      <c r="BWJ246" s="60"/>
      <c r="BWK246" s="60"/>
      <c r="BWL246" s="60"/>
      <c r="BWM246" s="60"/>
      <c r="BWN246" s="60"/>
      <c r="BWO246" s="60"/>
      <c r="BWP246" s="60"/>
      <c r="BWQ246" s="60"/>
      <c r="BWR246" s="60"/>
      <c r="BWS246" s="60"/>
      <c r="BWT246" s="60"/>
      <c r="BWU246" s="60"/>
      <c r="BWV246" s="60"/>
      <c r="BWW246" s="60"/>
      <c r="BWX246" s="60"/>
      <c r="BWY246" s="60"/>
      <c r="BWZ246" s="60"/>
      <c r="BXA246" s="60"/>
      <c r="BXB246" s="60"/>
      <c r="BXC246" s="60"/>
      <c r="BXD246" s="60"/>
      <c r="BXE246" s="60"/>
      <c r="BXF246" s="60"/>
      <c r="BXG246" s="60"/>
      <c r="BXH246" s="60"/>
      <c r="BXI246" s="60"/>
      <c r="BXJ246" s="60"/>
      <c r="BXK246" s="60"/>
      <c r="BXL246" s="60"/>
      <c r="BXM246" s="60"/>
      <c r="BXN246" s="60"/>
      <c r="BXO246" s="60"/>
      <c r="BXP246" s="60"/>
      <c r="BXQ246" s="60"/>
      <c r="BXR246" s="60"/>
      <c r="BXS246" s="60"/>
      <c r="BXT246" s="60"/>
      <c r="BXU246" s="60"/>
      <c r="BXV246" s="60"/>
      <c r="BXW246" s="60"/>
      <c r="BXX246" s="60"/>
      <c r="BXY246" s="60"/>
      <c r="BXZ246" s="60"/>
      <c r="BYA246" s="60"/>
      <c r="BYB246" s="60"/>
      <c r="BYC246" s="60"/>
      <c r="BYD246" s="60"/>
      <c r="BYE246" s="60"/>
      <c r="BYF246" s="60"/>
      <c r="BYG246" s="60"/>
      <c r="BYH246" s="60"/>
      <c r="BYI246" s="60"/>
      <c r="BYJ246" s="60"/>
      <c r="BYK246" s="60"/>
      <c r="BYL246" s="60"/>
      <c r="BYM246" s="60"/>
      <c r="BYN246" s="60"/>
      <c r="BYO246" s="60"/>
      <c r="BYP246" s="60"/>
      <c r="BYQ246" s="60"/>
      <c r="BYR246" s="60"/>
      <c r="BYS246" s="60"/>
      <c r="BYT246" s="60"/>
      <c r="BYU246" s="60"/>
      <c r="BYV246" s="60"/>
      <c r="BYW246" s="60"/>
      <c r="BYX246" s="60"/>
      <c r="BYY246" s="60"/>
      <c r="BYZ246" s="60"/>
      <c r="BZA246" s="60"/>
      <c r="BZB246" s="60"/>
      <c r="BZC246" s="60"/>
      <c r="BZD246" s="60"/>
      <c r="BZE246" s="60"/>
      <c r="BZF246" s="60"/>
      <c r="BZG246" s="60"/>
      <c r="BZH246" s="60"/>
      <c r="BZI246" s="60"/>
      <c r="BZJ246" s="60"/>
      <c r="BZK246" s="60"/>
      <c r="BZL246" s="60"/>
      <c r="BZM246" s="60"/>
      <c r="BZN246" s="60"/>
      <c r="BZO246" s="60"/>
      <c r="BZP246" s="60"/>
      <c r="BZQ246" s="60"/>
      <c r="BZR246" s="60"/>
      <c r="BZS246" s="60"/>
      <c r="BZT246" s="60"/>
      <c r="BZU246" s="60"/>
      <c r="BZV246" s="60"/>
      <c r="BZW246" s="60"/>
      <c r="BZX246" s="60"/>
      <c r="BZY246" s="60"/>
      <c r="BZZ246" s="60"/>
      <c r="CAA246" s="60"/>
      <c r="CAB246" s="60"/>
      <c r="CAC246" s="60"/>
      <c r="CAD246" s="60"/>
      <c r="CAE246" s="60"/>
      <c r="CAF246" s="60"/>
      <c r="CAG246" s="60"/>
      <c r="CAH246" s="60"/>
      <c r="CAI246" s="60"/>
      <c r="CAJ246" s="60"/>
      <c r="CAK246" s="60"/>
      <c r="CAL246" s="60"/>
      <c r="CAM246" s="60"/>
      <c r="CAN246" s="60"/>
      <c r="CAO246" s="60"/>
      <c r="CAP246" s="60"/>
      <c r="CAQ246" s="60"/>
      <c r="CAR246" s="60"/>
      <c r="CAS246" s="60"/>
      <c r="CAT246" s="60"/>
      <c r="CAU246" s="60"/>
      <c r="CAV246" s="60"/>
      <c r="CAW246" s="60"/>
      <c r="CAX246" s="60"/>
      <c r="CAY246" s="60"/>
      <c r="CAZ246" s="60"/>
      <c r="CBA246" s="60"/>
      <c r="CBB246" s="60"/>
      <c r="CBC246" s="60"/>
      <c r="CBD246" s="60"/>
      <c r="CBE246" s="60"/>
      <c r="CBF246" s="60"/>
      <c r="CBG246" s="60"/>
      <c r="CBH246" s="60"/>
      <c r="CBI246" s="60"/>
      <c r="CBJ246" s="60"/>
      <c r="CBK246" s="60"/>
      <c r="CBL246" s="60"/>
      <c r="CBM246" s="60"/>
      <c r="CBN246" s="60"/>
      <c r="CBO246" s="60"/>
      <c r="CBP246" s="60"/>
      <c r="CBQ246" s="60"/>
      <c r="CBR246" s="60"/>
      <c r="CBS246" s="60"/>
      <c r="CBT246" s="60"/>
      <c r="CBU246" s="60"/>
      <c r="CBV246" s="60"/>
      <c r="CBW246" s="60"/>
      <c r="CBX246" s="60"/>
      <c r="CBY246" s="60"/>
      <c r="CBZ246" s="60"/>
      <c r="CCA246" s="60"/>
      <c r="CCB246" s="60"/>
      <c r="CCC246" s="60"/>
      <c r="CCD246" s="60"/>
      <c r="CCE246" s="60"/>
      <c r="CCF246" s="60"/>
      <c r="CCG246" s="60"/>
      <c r="CCH246" s="60"/>
      <c r="CCI246" s="60"/>
      <c r="CCJ246" s="60"/>
      <c r="CCK246" s="60"/>
      <c r="CCL246" s="60"/>
      <c r="CCM246" s="60"/>
      <c r="CCN246" s="60"/>
      <c r="CCO246" s="60"/>
      <c r="CCP246" s="60"/>
      <c r="CCQ246" s="60"/>
      <c r="CCR246" s="60"/>
      <c r="CCS246" s="60"/>
      <c r="CCT246" s="60"/>
      <c r="CCU246" s="60"/>
      <c r="CCV246" s="60"/>
      <c r="CCW246" s="60"/>
      <c r="CCX246" s="60"/>
      <c r="CCY246" s="60"/>
      <c r="CCZ246" s="60"/>
      <c r="CDA246" s="60"/>
      <c r="CDB246" s="60"/>
      <c r="CDC246" s="60"/>
      <c r="CDD246" s="60"/>
      <c r="CDE246" s="60"/>
      <c r="CDF246" s="60"/>
      <c r="CDG246" s="60"/>
      <c r="CDH246" s="60"/>
      <c r="CDI246" s="60"/>
      <c r="CDJ246" s="60"/>
      <c r="CDK246" s="60"/>
      <c r="CDL246" s="60"/>
      <c r="CDM246" s="60"/>
      <c r="CDN246" s="60"/>
      <c r="CDO246" s="60"/>
      <c r="CDP246" s="60"/>
      <c r="CDQ246" s="60"/>
      <c r="CDR246" s="60"/>
      <c r="CDS246" s="60"/>
      <c r="CDT246" s="60"/>
      <c r="CDU246" s="60"/>
      <c r="CDV246" s="60"/>
      <c r="CDW246" s="60"/>
      <c r="CDX246" s="60"/>
      <c r="CDY246" s="60"/>
      <c r="CDZ246" s="60"/>
      <c r="CEA246" s="60"/>
      <c r="CEB246" s="60"/>
      <c r="CEC246" s="60"/>
      <c r="CED246" s="60"/>
      <c r="CEE246" s="60"/>
      <c r="CEF246" s="60"/>
      <c r="CEG246" s="60"/>
      <c r="CEH246" s="60"/>
      <c r="CEI246" s="60"/>
      <c r="CEJ246" s="60"/>
      <c r="CEK246" s="60"/>
      <c r="CEL246" s="60"/>
      <c r="CEM246" s="60"/>
      <c r="CEN246" s="60"/>
      <c r="CEO246" s="60"/>
      <c r="CEP246" s="60"/>
      <c r="CEQ246" s="60"/>
      <c r="CER246" s="60"/>
      <c r="CES246" s="60"/>
      <c r="CET246" s="60"/>
      <c r="CEU246" s="60"/>
      <c r="CEV246" s="60"/>
      <c r="CEW246" s="60"/>
      <c r="CEX246" s="60"/>
      <c r="CEY246" s="60"/>
      <c r="CEZ246" s="60"/>
      <c r="CFA246" s="60"/>
      <c r="CFB246" s="60"/>
      <c r="CFC246" s="60"/>
      <c r="CFD246" s="60"/>
      <c r="CFE246" s="60"/>
      <c r="CFF246" s="60"/>
      <c r="CFG246" s="60"/>
      <c r="CFH246" s="60"/>
      <c r="CFI246" s="60"/>
      <c r="CFJ246" s="60"/>
      <c r="CFK246" s="60"/>
      <c r="CFL246" s="60"/>
      <c r="CFM246" s="60"/>
      <c r="CFN246" s="60"/>
      <c r="CFO246" s="60"/>
      <c r="CFP246" s="60"/>
      <c r="CFQ246" s="60"/>
      <c r="CFR246" s="60"/>
      <c r="CFS246" s="60"/>
      <c r="CFT246" s="60"/>
      <c r="CFU246" s="60"/>
      <c r="CFV246" s="60"/>
      <c r="CFW246" s="60"/>
      <c r="CFX246" s="60"/>
      <c r="CFY246" s="60"/>
      <c r="CFZ246" s="60"/>
      <c r="CGA246" s="60"/>
      <c r="CGB246" s="60"/>
      <c r="CGC246" s="60"/>
      <c r="CGD246" s="60"/>
      <c r="CGE246" s="60"/>
      <c r="CGF246" s="60"/>
      <c r="CGG246" s="60"/>
      <c r="CGH246" s="60"/>
      <c r="CGI246" s="60"/>
      <c r="CGJ246" s="60"/>
      <c r="CGK246" s="60"/>
      <c r="CGL246" s="60"/>
      <c r="CGM246" s="60"/>
      <c r="CGN246" s="60"/>
      <c r="CGO246" s="60"/>
      <c r="CGP246" s="60"/>
      <c r="CGQ246" s="60"/>
      <c r="CGR246" s="60"/>
      <c r="CGS246" s="60"/>
      <c r="CGT246" s="60"/>
      <c r="CGU246" s="60"/>
      <c r="CGV246" s="60"/>
      <c r="CGW246" s="60"/>
      <c r="CGX246" s="60"/>
      <c r="CGY246" s="60"/>
      <c r="CGZ246" s="60"/>
      <c r="CHA246" s="60"/>
      <c r="CHB246" s="60"/>
      <c r="CHC246" s="60"/>
      <c r="CHD246" s="60"/>
      <c r="CHE246" s="60"/>
      <c r="CHF246" s="60"/>
      <c r="CHG246" s="60"/>
      <c r="CHH246" s="60"/>
      <c r="CHI246" s="60"/>
      <c r="CHJ246" s="60"/>
      <c r="CHK246" s="60"/>
      <c r="CHL246" s="60"/>
      <c r="CHM246" s="60"/>
      <c r="CHN246" s="60"/>
      <c r="CHO246" s="60"/>
      <c r="CHP246" s="60"/>
      <c r="CHQ246" s="60"/>
      <c r="CHR246" s="60"/>
      <c r="CHS246" s="60"/>
      <c r="CHT246" s="60"/>
      <c r="CHU246" s="60"/>
      <c r="CHV246" s="60"/>
      <c r="CHW246" s="60"/>
      <c r="CHX246" s="60"/>
      <c r="CHY246" s="60"/>
      <c r="CHZ246" s="60"/>
      <c r="CIA246" s="60"/>
      <c r="CIB246" s="60"/>
      <c r="CIC246" s="60"/>
      <c r="CID246" s="60"/>
      <c r="CIE246" s="60"/>
      <c r="CIF246" s="60"/>
      <c r="CIG246" s="60"/>
      <c r="CIH246" s="60"/>
      <c r="CII246" s="60"/>
      <c r="CIJ246" s="60"/>
      <c r="CIK246" s="60"/>
      <c r="CIL246" s="60"/>
      <c r="CIM246" s="60"/>
      <c r="CIN246" s="60"/>
      <c r="CIO246" s="60"/>
      <c r="CIP246" s="60"/>
      <c r="CIQ246" s="60"/>
      <c r="CIR246" s="60"/>
      <c r="CIS246" s="60"/>
      <c r="CIT246" s="60"/>
      <c r="CIU246" s="60"/>
      <c r="CIV246" s="60"/>
      <c r="CIW246" s="60"/>
      <c r="CIX246" s="60"/>
      <c r="CIY246" s="60"/>
      <c r="CIZ246" s="60"/>
      <c r="CJA246" s="60"/>
      <c r="CJB246" s="60"/>
      <c r="CJC246" s="60"/>
      <c r="CJD246" s="60"/>
      <c r="CJE246" s="60"/>
      <c r="CJF246" s="60"/>
      <c r="CJG246" s="60"/>
      <c r="CJH246" s="60"/>
      <c r="CJI246" s="60"/>
      <c r="CJJ246" s="60"/>
      <c r="CJK246" s="60"/>
      <c r="CJL246" s="60"/>
      <c r="CJM246" s="60"/>
      <c r="CJN246" s="60"/>
      <c r="CJO246" s="60"/>
      <c r="CJP246" s="60"/>
      <c r="CJQ246" s="60"/>
      <c r="CJR246" s="60"/>
      <c r="CJS246" s="60"/>
      <c r="CJT246" s="60"/>
      <c r="CJU246" s="60"/>
      <c r="CJV246" s="60"/>
      <c r="CJW246" s="60"/>
      <c r="CJX246" s="60"/>
      <c r="CJY246" s="60"/>
      <c r="CJZ246" s="60"/>
      <c r="CKA246" s="60"/>
      <c r="CKB246" s="60"/>
      <c r="CKC246" s="60"/>
      <c r="CKD246" s="60"/>
      <c r="CKE246" s="60"/>
      <c r="CKF246" s="60"/>
      <c r="CKG246" s="60"/>
      <c r="CKH246" s="60"/>
      <c r="CKI246" s="60"/>
      <c r="CKJ246" s="60"/>
      <c r="CKK246" s="60"/>
      <c r="CKL246" s="60"/>
      <c r="CKM246" s="60"/>
      <c r="CKN246" s="60"/>
      <c r="CKO246" s="60"/>
      <c r="CKP246" s="60"/>
      <c r="CKQ246" s="60"/>
      <c r="CKR246" s="60"/>
      <c r="CKS246" s="60"/>
      <c r="CKT246" s="60"/>
      <c r="CKU246" s="60"/>
      <c r="CKV246" s="60"/>
      <c r="CKW246" s="60"/>
      <c r="CKX246" s="60"/>
      <c r="CKY246" s="60"/>
      <c r="CKZ246" s="60"/>
      <c r="CLA246" s="60"/>
      <c r="CLB246" s="60"/>
      <c r="CLC246" s="60"/>
      <c r="CLD246" s="60"/>
      <c r="CLE246" s="60"/>
      <c r="CLF246" s="60"/>
      <c r="CLG246" s="60"/>
      <c r="CLH246" s="60"/>
      <c r="CLI246" s="60"/>
      <c r="CLJ246" s="60"/>
      <c r="CLK246" s="60"/>
      <c r="CLL246" s="60"/>
      <c r="CLM246" s="60"/>
      <c r="CLN246" s="60"/>
      <c r="CLO246" s="60"/>
      <c r="CLP246" s="60"/>
      <c r="CLQ246" s="60"/>
      <c r="CLR246" s="60"/>
      <c r="CLS246" s="60"/>
      <c r="CLT246" s="60"/>
      <c r="CLU246" s="60"/>
      <c r="CLV246" s="60"/>
      <c r="CLW246" s="60"/>
      <c r="CLX246" s="60"/>
      <c r="CLY246" s="60"/>
      <c r="CLZ246" s="60"/>
      <c r="CMA246" s="60"/>
      <c r="CMB246" s="60"/>
      <c r="CMC246" s="60"/>
      <c r="CMD246" s="60"/>
      <c r="CME246" s="60"/>
      <c r="CMF246" s="60"/>
      <c r="CMG246" s="60"/>
      <c r="CMH246" s="60"/>
      <c r="CMI246" s="60"/>
      <c r="CMJ246" s="60"/>
      <c r="CMK246" s="60"/>
      <c r="CML246" s="60"/>
      <c r="CMM246" s="60"/>
      <c r="CMN246" s="60"/>
      <c r="CMO246" s="60"/>
      <c r="CMP246" s="60"/>
      <c r="CMQ246" s="60"/>
      <c r="CMR246" s="60"/>
      <c r="CMS246" s="60"/>
      <c r="CMT246" s="60"/>
      <c r="CMU246" s="60"/>
      <c r="CMV246" s="60"/>
      <c r="CMW246" s="60"/>
      <c r="CMX246" s="60"/>
      <c r="CMY246" s="60"/>
      <c r="CMZ246" s="60"/>
      <c r="CNA246" s="60"/>
      <c r="CNB246" s="60"/>
      <c r="CNC246" s="60"/>
      <c r="CND246" s="60"/>
      <c r="CNE246" s="60"/>
      <c r="CNF246" s="60"/>
      <c r="CNG246" s="60"/>
      <c r="CNH246" s="60"/>
      <c r="CNI246" s="60"/>
      <c r="CNJ246" s="60"/>
      <c r="CNK246" s="60"/>
      <c r="CNL246" s="60"/>
      <c r="CNM246" s="60"/>
      <c r="CNN246" s="60"/>
      <c r="CNO246" s="60"/>
      <c r="CNP246" s="60"/>
      <c r="CNQ246" s="60"/>
      <c r="CNR246" s="60"/>
      <c r="CNS246" s="60"/>
      <c r="CNT246" s="60"/>
      <c r="CNU246" s="60"/>
      <c r="CNV246" s="60"/>
      <c r="CNW246" s="60"/>
      <c r="CNX246" s="60"/>
      <c r="CNY246" s="60"/>
      <c r="CNZ246" s="60"/>
      <c r="COA246" s="60"/>
      <c r="COB246" s="60"/>
      <c r="COC246" s="60"/>
      <c r="COD246" s="60"/>
      <c r="COE246" s="60"/>
      <c r="COF246" s="60"/>
      <c r="COG246" s="60"/>
      <c r="COH246" s="60"/>
      <c r="COI246" s="60"/>
      <c r="COJ246" s="60"/>
      <c r="COK246" s="60"/>
      <c r="COL246" s="60"/>
      <c r="COM246" s="60"/>
      <c r="CON246" s="60"/>
      <c r="COO246" s="60"/>
      <c r="COP246" s="60"/>
      <c r="COQ246" s="60"/>
      <c r="COR246" s="60"/>
      <c r="COS246" s="60"/>
      <c r="COT246" s="60"/>
      <c r="COU246" s="60"/>
      <c r="COV246" s="60"/>
      <c r="COW246" s="60"/>
      <c r="COX246" s="60"/>
      <c r="COY246" s="60"/>
      <c r="COZ246" s="60"/>
      <c r="CPA246" s="60"/>
      <c r="CPB246" s="60"/>
      <c r="CPC246" s="60"/>
      <c r="CPD246" s="60"/>
      <c r="CPE246" s="60"/>
      <c r="CPF246" s="60"/>
      <c r="CPG246" s="60"/>
      <c r="CPH246" s="60"/>
      <c r="CPI246" s="60"/>
      <c r="CPJ246" s="60"/>
      <c r="CPK246" s="60"/>
      <c r="CPL246" s="60"/>
      <c r="CPM246" s="60"/>
      <c r="CPN246" s="60"/>
      <c r="CPO246" s="60"/>
      <c r="CPP246" s="60"/>
      <c r="CPQ246" s="60"/>
      <c r="CPR246" s="60"/>
      <c r="CPS246" s="60"/>
      <c r="CPT246" s="60"/>
      <c r="CPU246" s="60"/>
      <c r="CPV246" s="60"/>
      <c r="CPW246" s="60"/>
      <c r="CPX246" s="60"/>
      <c r="CPY246" s="60"/>
      <c r="CPZ246" s="60"/>
      <c r="CQA246" s="60"/>
      <c r="CQB246" s="60"/>
      <c r="CQC246" s="60"/>
      <c r="CQD246" s="60"/>
      <c r="CQE246" s="60"/>
      <c r="CQF246" s="60"/>
      <c r="CQG246" s="60"/>
      <c r="CQH246" s="60"/>
      <c r="CQI246" s="60"/>
      <c r="CQJ246" s="60"/>
      <c r="CQK246" s="60"/>
      <c r="CQL246" s="60"/>
      <c r="CQM246" s="60"/>
      <c r="CQN246" s="60"/>
      <c r="CQO246" s="60"/>
      <c r="CQP246" s="60"/>
      <c r="CQQ246" s="60"/>
      <c r="CQR246" s="60"/>
      <c r="CQS246" s="60"/>
      <c r="CQT246" s="60"/>
      <c r="CQU246" s="60"/>
      <c r="CQV246" s="60"/>
      <c r="CQW246" s="60"/>
      <c r="CQX246" s="60"/>
      <c r="CQY246" s="60"/>
      <c r="CQZ246" s="60"/>
      <c r="CRA246" s="60"/>
      <c r="CRB246" s="60"/>
      <c r="CRC246" s="60"/>
      <c r="CRD246" s="60"/>
      <c r="CRE246" s="60"/>
      <c r="CRF246" s="60"/>
      <c r="CRG246" s="60"/>
      <c r="CRH246" s="60"/>
      <c r="CRI246" s="60"/>
      <c r="CRJ246" s="60"/>
      <c r="CRK246" s="60"/>
      <c r="CRL246" s="60"/>
      <c r="CRM246" s="60"/>
      <c r="CRN246" s="60"/>
      <c r="CRO246" s="60"/>
      <c r="CRP246" s="60"/>
      <c r="CRQ246" s="60"/>
      <c r="CRR246" s="60"/>
      <c r="CRS246" s="60"/>
      <c r="CRT246" s="60"/>
      <c r="CRU246" s="60"/>
      <c r="CRV246" s="60"/>
      <c r="CRW246" s="60"/>
      <c r="CRX246" s="60"/>
      <c r="CRY246" s="60"/>
      <c r="CRZ246" s="60"/>
      <c r="CSA246" s="60"/>
      <c r="CSB246" s="60"/>
      <c r="CSC246" s="60"/>
      <c r="CSD246" s="60"/>
      <c r="CSE246" s="60"/>
      <c r="CSF246" s="60"/>
      <c r="CSG246" s="60"/>
      <c r="CSH246" s="60"/>
      <c r="CSI246" s="60"/>
      <c r="CSJ246" s="60"/>
      <c r="CSK246" s="60"/>
      <c r="CSL246" s="60"/>
      <c r="CSM246" s="60"/>
      <c r="CSN246" s="60"/>
      <c r="CSO246" s="60"/>
      <c r="CSP246" s="60"/>
      <c r="CSQ246" s="60"/>
      <c r="CSR246" s="60"/>
      <c r="CSS246" s="60"/>
      <c r="CST246" s="60"/>
      <c r="CSU246" s="60"/>
      <c r="CSV246" s="60"/>
      <c r="CSW246" s="60"/>
      <c r="CSX246" s="60"/>
      <c r="CSY246" s="60"/>
      <c r="CSZ246" s="60"/>
      <c r="CTA246" s="60"/>
      <c r="CTB246" s="60"/>
      <c r="CTC246" s="60"/>
      <c r="CTD246" s="60"/>
      <c r="CTE246" s="60"/>
      <c r="CTF246" s="60"/>
      <c r="CTG246" s="60"/>
      <c r="CTH246" s="60"/>
      <c r="CTI246" s="60"/>
      <c r="CTJ246" s="60"/>
      <c r="CTK246" s="60"/>
      <c r="CTL246" s="60"/>
      <c r="CTM246" s="60"/>
      <c r="CTN246" s="60"/>
      <c r="CTO246" s="60"/>
      <c r="CTP246" s="60"/>
      <c r="CTQ246" s="60"/>
      <c r="CTR246" s="60"/>
      <c r="CTS246" s="60"/>
      <c r="CTT246" s="60"/>
      <c r="CTU246" s="60"/>
      <c r="CTV246" s="60"/>
      <c r="CTW246" s="60"/>
      <c r="CTX246" s="60"/>
      <c r="CTY246" s="60"/>
      <c r="CTZ246" s="60"/>
      <c r="CUA246" s="60"/>
      <c r="CUB246" s="60"/>
      <c r="CUC246" s="60"/>
      <c r="CUD246" s="60"/>
      <c r="CUE246" s="60"/>
      <c r="CUF246" s="60"/>
      <c r="CUG246" s="60"/>
      <c r="CUH246" s="60"/>
      <c r="CUI246" s="60"/>
      <c r="CUJ246" s="60"/>
      <c r="CUK246" s="60"/>
      <c r="CUL246" s="60"/>
      <c r="CUM246" s="60"/>
      <c r="CUN246" s="60"/>
      <c r="CUO246" s="60"/>
      <c r="CUP246" s="60"/>
      <c r="CUQ246" s="60"/>
      <c r="CUR246" s="60"/>
      <c r="CUS246" s="60"/>
      <c r="CUT246" s="60"/>
      <c r="CUU246" s="60"/>
      <c r="CUV246" s="60"/>
      <c r="CUW246" s="60"/>
      <c r="CUX246" s="60"/>
      <c r="CUY246" s="60"/>
      <c r="CUZ246" s="60"/>
      <c r="CVA246" s="60"/>
      <c r="CVB246" s="60"/>
      <c r="CVC246" s="60"/>
      <c r="CVD246" s="60"/>
      <c r="CVE246" s="60"/>
      <c r="CVF246" s="60"/>
      <c r="CVG246" s="60"/>
      <c r="CVH246" s="60"/>
      <c r="CVI246" s="60"/>
      <c r="CVJ246" s="60"/>
      <c r="CVK246" s="60"/>
      <c r="CVL246" s="60"/>
      <c r="CVM246" s="60"/>
      <c r="CVN246" s="60"/>
      <c r="CVO246" s="60"/>
      <c r="CVP246" s="60"/>
      <c r="CVQ246" s="60"/>
      <c r="CVR246" s="60"/>
      <c r="CVS246" s="60"/>
      <c r="CVT246" s="60"/>
      <c r="CVU246" s="60"/>
      <c r="CVV246" s="60"/>
      <c r="CVW246" s="60"/>
      <c r="CVX246" s="60"/>
      <c r="CVY246" s="60"/>
      <c r="CVZ246" s="60"/>
      <c r="CWA246" s="60"/>
      <c r="CWB246" s="60"/>
      <c r="CWC246" s="60"/>
      <c r="CWD246" s="60"/>
      <c r="CWE246" s="60"/>
      <c r="CWF246" s="60"/>
      <c r="CWG246" s="60"/>
      <c r="CWH246" s="60"/>
      <c r="CWI246" s="60"/>
      <c r="CWJ246" s="60"/>
      <c r="CWK246" s="60"/>
      <c r="CWL246" s="60"/>
      <c r="CWM246" s="60"/>
      <c r="CWN246" s="60"/>
      <c r="CWO246" s="60"/>
      <c r="CWP246" s="60"/>
      <c r="CWQ246" s="60"/>
      <c r="CWR246" s="60"/>
      <c r="CWS246" s="60"/>
      <c r="CWT246" s="60"/>
      <c r="CWU246" s="60"/>
      <c r="CWV246" s="60"/>
      <c r="CWW246" s="60"/>
      <c r="CWX246" s="60"/>
      <c r="CWY246" s="60"/>
      <c r="CWZ246" s="60"/>
      <c r="CXA246" s="60"/>
      <c r="CXB246" s="60"/>
      <c r="CXC246" s="60"/>
      <c r="CXD246" s="60"/>
      <c r="CXE246" s="60"/>
      <c r="CXF246" s="60"/>
      <c r="CXG246" s="60"/>
      <c r="CXH246" s="60"/>
      <c r="CXI246" s="60"/>
      <c r="CXJ246" s="60"/>
      <c r="CXK246" s="60"/>
      <c r="CXL246" s="60"/>
      <c r="CXM246" s="60"/>
      <c r="CXN246" s="60"/>
      <c r="CXO246" s="60"/>
      <c r="CXP246" s="60"/>
      <c r="CXQ246" s="60"/>
      <c r="CXR246" s="60"/>
      <c r="CXS246" s="60"/>
      <c r="CXT246" s="60"/>
      <c r="CXU246" s="60"/>
      <c r="CXV246" s="60"/>
      <c r="CXW246" s="60"/>
      <c r="CXX246" s="60"/>
      <c r="CXY246" s="60"/>
      <c r="CXZ246" s="60"/>
      <c r="CYA246" s="60"/>
      <c r="CYB246" s="60"/>
      <c r="CYC246" s="60"/>
      <c r="CYD246" s="60"/>
      <c r="CYE246" s="60"/>
      <c r="CYF246" s="60"/>
      <c r="CYG246" s="60"/>
      <c r="CYH246" s="60"/>
      <c r="CYI246" s="60"/>
      <c r="CYJ246" s="60"/>
      <c r="CYK246" s="60"/>
      <c r="CYL246" s="60"/>
      <c r="CYM246" s="60"/>
      <c r="CYN246" s="60"/>
      <c r="CYO246" s="60"/>
      <c r="CYP246" s="60"/>
      <c r="CYQ246" s="60"/>
      <c r="CYR246" s="60"/>
      <c r="CYS246" s="60"/>
      <c r="CYT246" s="60"/>
      <c r="CYU246" s="60"/>
      <c r="CYV246" s="60"/>
      <c r="CYW246" s="60"/>
      <c r="CYX246" s="60"/>
      <c r="CYY246" s="60"/>
      <c r="CYZ246" s="60"/>
      <c r="CZA246" s="60"/>
      <c r="CZB246" s="60"/>
      <c r="CZC246" s="60"/>
      <c r="CZD246" s="60"/>
      <c r="CZE246" s="60"/>
      <c r="CZF246" s="60"/>
      <c r="CZG246" s="60"/>
      <c r="CZH246" s="60"/>
      <c r="CZI246" s="60"/>
      <c r="CZJ246" s="60"/>
      <c r="CZK246" s="60"/>
      <c r="CZL246" s="60"/>
      <c r="CZM246" s="60"/>
      <c r="CZN246" s="60"/>
      <c r="CZO246" s="60"/>
      <c r="CZP246" s="60"/>
      <c r="CZQ246" s="60"/>
      <c r="CZR246" s="60"/>
      <c r="CZS246" s="60"/>
      <c r="CZT246" s="60"/>
      <c r="CZU246" s="60"/>
      <c r="CZV246" s="60"/>
      <c r="CZW246" s="60"/>
      <c r="CZX246" s="60"/>
      <c r="CZY246" s="60"/>
      <c r="CZZ246" s="60"/>
      <c r="DAA246" s="60"/>
      <c r="DAB246" s="60"/>
      <c r="DAC246" s="60"/>
      <c r="DAD246" s="60"/>
      <c r="DAE246" s="60"/>
      <c r="DAF246" s="60"/>
      <c r="DAG246" s="60"/>
      <c r="DAH246" s="60"/>
      <c r="DAI246" s="60"/>
      <c r="DAJ246" s="60"/>
      <c r="DAK246" s="60"/>
      <c r="DAL246" s="60"/>
      <c r="DAM246" s="60"/>
      <c r="DAN246" s="60"/>
      <c r="DAO246" s="60"/>
      <c r="DAP246" s="60"/>
      <c r="DAQ246" s="60"/>
      <c r="DAR246" s="60"/>
      <c r="DAS246" s="60"/>
      <c r="DAT246" s="60"/>
      <c r="DAU246" s="60"/>
      <c r="DAV246" s="60"/>
      <c r="DAW246" s="60"/>
      <c r="DAX246" s="60"/>
      <c r="DAY246" s="60"/>
      <c r="DAZ246" s="60"/>
      <c r="DBA246" s="60"/>
      <c r="DBB246" s="60"/>
      <c r="DBC246" s="60"/>
      <c r="DBD246" s="60"/>
      <c r="DBE246" s="60"/>
      <c r="DBF246" s="60"/>
      <c r="DBG246" s="60"/>
      <c r="DBH246" s="60"/>
      <c r="DBI246" s="60"/>
      <c r="DBJ246" s="60"/>
      <c r="DBK246" s="60"/>
      <c r="DBL246" s="60"/>
      <c r="DBM246" s="60"/>
      <c r="DBN246" s="60"/>
      <c r="DBO246" s="60"/>
      <c r="DBP246" s="60"/>
      <c r="DBQ246" s="60"/>
      <c r="DBR246" s="60"/>
      <c r="DBS246" s="60"/>
      <c r="DBT246" s="60"/>
      <c r="DBU246" s="60"/>
      <c r="DBV246" s="60"/>
      <c r="DBW246" s="60"/>
      <c r="DBX246" s="60"/>
      <c r="DBY246" s="60"/>
      <c r="DBZ246" s="60"/>
      <c r="DCA246" s="60"/>
      <c r="DCB246" s="60"/>
      <c r="DCC246" s="60"/>
      <c r="DCD246" s="60"/>
      <c r="DCE246" s="60"/>
      <c r="DCF246" s="60"/>
      <c r="DCG246" s="60"/>
      <c r="DCH246" s="60"/>
      <c r="DCI246" s="60"/>
      <c r="DCJ246" s="60"/>
      <c r="DCK246" s="60"/>
      <c r="DCL246" s="60"/>
      <c r="DCM246" s="60"/>
      <c r="DCN246" s="60"/>
      <c r="DCO246" s="60"/>
      <c r="DCP246" s="60"/>
      <c r="DCQ246" s="60"/>
      <c r="DCR246" s="60"/>
      <c r="DCS246" s="60"/>
      <c r="DCT246" s="60"/>
      <c r="DCU246" s="60"/>
      <c r="DCV246" s="60"/>
      <c r="DCW246" s="60"/>
      <c r="DCX246" s="60"/>
      <c r="DCY246" s="60"/>
      <c r="DCZ246" s="60"/>
      <c r="DDA246" s="60"/>
      <c r="DDB246" s="60"/>
      <c r="DDC246" s="60"/>
      <c r="DDD246" s="60"/>
      <c r="DDE246" s="60"/>
      <c r="DDF246" s="60"/>
      <c r="DDG246" s="60"/>
      <c r="DDH246" s="60"/>
      <c r="DDI246" s="60"/>
      <c r="DDJ246" s="60"/>
      <c r="DDK246" s="60"/>
      <c r="DDL246" s="60"/>
      <c r="DDM246" s="60"/>
      <c r="DDN246" s="60"/>
      <c r="DDO246" s="60"/>
      <c r="DDP246" s="60"/>
      <c r="DDQ246" s="60"/>
      <c r="DDR246" s="60"/>
      <c r="DDS246" s="60"/>
      <c r="DDT246" s="60"/>
      <c r="DDU246" s="60"/>
      <c r="DDV246" s="60"/>
      <c r="DDW246" s="60"/>
      <c r="DDX246" s="60"/>
      <c r="DDY246" s="60"/>
      <c r="DDZ246" s="60"/>
      <c r="DEA246" s="60"/>
      <c r="DEB246" s="60"/>
      <c r="DEC246" s="60"/>
      <c r="DED246" s="60"/>
      <c r="DEE246" s="60"/>
      <c r="DEF246" s="60"/>
      <c r="DEG246" s="60"/>
      <c r="DEH246" s="60"/>
      <c r="DEI246" s="60"/>
      <c r="DEJ246" s="60"/>
      <c r="DEK246" s="60"/>
      <c r="DEL246" s="60"/>
      <c r="DEM246" s="60"/>
      <c r="DEN246" s="60"/>
      <c r="DEO246" s="60"/>
      <c r="DEP246" s="60"/>
      <c r="DEQ246" s="60"/>
      <c r="DER246" s="60"/>
      <c r="DES246" s="60"/>
      <c r="DET246" s="60"/>
      <c r="DEU246" s="60"/>
      <c r="DEV246" s="60"/>
      <c r="DEW246" s="60"/>
      <c r="DEX246" s="60"/>
      <c r="DEY246" s="60"/>
      <c r="DEZ246" s="60"/>
      <c r="DFA246" s="60"/>
      <c r="DFB246" s="60"/>
      <c r="DFC246" s="60"/>
      <c r="DFD246" s="60"/>
      <c r="DFE246" s="60"/>
      <c r="DFF246" s="60"/>
      <c r="DFG246" s="60"/>
      <c r="DFH246" s="60"/>
      <c r="DFI246" s="60"/>
      <c r="DFJ246" s="60"/>
      <c r="DFK246" s="60"/>
      <c r="DFL246" s="60"/>
      <c r="DFM246" s="60"/>
      <c r="DFN246" s="60"/>
      <c r="DFO246" s="60"/>
      <c r="DFP246" s="60"/>
      <c r="DFQ246" s="60"/>
      <c r="DFR246" s="60"/>
      <c r="DFS246" s="60"/>
      <c r="DFT246" s="60"/>
      <c r="DFU246" s="60"/>
      <c r="DFV246" s="60"/>
      <c r="DFW246" s="60"/>
      <c r="DFX246" s="60"/>
      <c r="DFY246" s="60"/>
      <c r="DFZ246" s="60"/>
      <c r="DGA246" s="60"/>
      <c r="DGB246" s="60"/>
      <c r="DGC246" s="60"/>
      <c r="DGD246" s="60"/>
      <c r="DGE246" s="60"/>
      <c r="DGF246" s="60"/>
      <c r="DGG246" s="60"/>
      <c r="DGH246" s="60"/>
      <c r="DGI246" s="60"/>
      <c r="DGJ246" s="60"/>
      <c r="DGK246" s="60"/>
      <c r="DGL246" s="60"/>
      <c r="DGM246" s="60"/>
      <c r="DGN246" s="60"/>
      <c r="DGO246" s="60"/>
      <c r="DGP246" s="60"/>
      <c r="DGQ246" s="60"/>
      <c r="DGR246" s="60"/>
      <c r="DGS246" s="60"/>
      <c r="DGT246" s="60"/>
      <c r="DGU246" s="60"/>
      <c r="DGV246" s="60"/>
      <c r="DGW246" s="60"/>
      <c r="DGX246" s="60"/>
      <c r="DGY246" s="60"/>
      <c r="DGZ246" s="60"/>
      <c r="DHA246" s="60"/>
      <c r="DHB246" s="60"/>
      <c r="DHC246" s="60"/>
      <c r="DHD246" s="60"/>
      <c r="DHE246" s="60"/>
      <c r="DHF246" s="60"/>
      <c r="DHG246" s="60"/>
      <c r="DHH246" s="60"/>
      <c r="DHI246" s="60"/>
      <c r="DHJ246" s="60"/>
      <c r="DHK246" s="60"/>
      <c r="DHL246" s="60"/>
      <c r="DHM246" s="60"/>
      <c r="DHN246" s="60"/>
      <c r="DHO246" s="60"/>
      <c r="DHP246" s="60"/>
      <c r="DHQ246" s="60"/>
      <c r="DHR246" s="60"/>
      <c r="DHS246" s="60"/>
      <c r="DHT246" s="60"/>
      <c r="DHU246" s="60"/>
      <c r="DHV246" s="60"/>
      <c r="DHW246" s="60"/>
      <c r="DHX246" s="60"/>
      <c r="DHY246" s="60"/>
      <c r="DHZ246" s="60"/>
      <c r="DIA246" s="60"/>
      <c r="DIB246" s="60"/>
      <c r="DIC246" s="60"/>
      <c r="DID246" s="60"/>
      <c r="DIE246" s="60"/>
      <c r="DIF246" s="60"/>
      <c r="DIG246" s="60"/>
      <c r="DIH246" s="60"/>
      <c r="DII246" s="60"/>
      <c r="DIJ246" s="60"/>
      <c r="DIK246" s="60"/>
      <c r="DIL246" s="60"/>
      <c r="DIM246" s="60"/>
      <c r="DIN246" s="60"/>
      <c r="DIO246" s="60"/>
      <c r="DIP246" s="60"/>
      <c r="DIQ246" s="60"/>
      <c r="DIR246" s="60"/>
      <c r="DIS246" s="60"/>
      <c r="DIT246" s="60"/>
      <c r="DIU246" s="60"/>
      <c r="DIV246" s="60"/>
      <c r="DIW246" s="60"/>
      <c r="DIX246" s="60"/>
      <c r="DIY246" s="60"/>
      <c r="DIZ246" s="60"/>
      <c r="DJA246" s="60"/>
      <c r="DJB246" s="60"/>
      <c r="DJC246" s="60"/>
      <c r="DJD246" s="60"/>
      <c r="DJE246" s="60"/>
      <c r="DJF246" s="60"/>
      <c r="DJG246" s="60"/>
      <c r="DJH246" s="60"/>
      <c r="DJI246" s="60"/>
      <c r="DJJ246" s="60"/>
      <c r="DJK246" s="60"/>
      <c r="DJL246" s="60"/>
      <c r="DJM246" s="60"/>
      <c r="DJN246" s="60"/>
      <c r="DJO246" s="60"/>
      <c r="DJP246" s="60"/>
      <c r="DJQ246" s="60"/>
      <c r="DJR246" s="60"/>
      <c r="DJS246" s="60"/>
      <c r="DJT246" s="60"/>
      <c r="DJU246" s="60"/>
      <c r="DJV246" s="60"/>
      <c r="DJW246" s="60"/>
      <c r="DJX246" s="60"/>
      <c r="DJY246" s="60"/>
      <c r="DJZ246" s="60"/>
      <c r="DKA246" s="60"/>
      <c r="DKB246" s="60"/>
      <c r="DKC246" s="60"/>
      <c r="DKD246" s="60"/>
      <c r="DKE246" s="60"/>
      <c r="DKF246" s="60"/>
      <c r="DKG246" s="60"/>
      <c r="DKH246" s="60"/>
      <c r="DKI246" s="60"/>
      <c r="DKJ246" s="60"/>
      <c r="DKK246" s="60"/>
      <c r="DKL246" s="60"/>
      <c r="DKM246" s="60"/>
      <c r="DKN246" s="60"/>
      <c r="DKO246" s="60"/>
      <c r="DKP246" s="60"/>
      <c r="DKQ246" s="60"/>
      <c r="DKR246" s="60"/>
      <c r="DKS246" s="60"/>
      <c r="DKT246" s="60"/>
      <c r="DKU246" s="60"/>
      <c r="DKV246" s="60"/>
      <c r="DKW246" s="60"/>
      <c r="DKX246" s="60"/>
      <c r="DKY246" s="60"/>
      <c r="DKZ246" s="60"/>
      <c r="DLA246" s="60"/>
      <c r="DLB246" s="60"/>
      <c r="DLC246" s="60"/>
      <c r="DLD246" s="60"/>
      <c r="DLE246" s="60"/>
      <c r="DLF246" s="60"/>
      <c r="DLG246" s="60"/>
      <c r="DLH246" s="60"/>
      <c r="DLI246" s="60"/>
      <c r="DLJ246" s="60"/>
      <c r="DLK246" s="60"/>
      <c r="DLL246" s="60"/>
      <c r="DLM246" s="60"/>
      <c r="DLN246" s="60"/>
      <c r="DLO246" s="60"/>
      <c r="DLP246" s="60"/>
      <c r="DLQ246" s="60"/>
      <c r="DLR246" s="60"/>
      <c r="DLS246" s="60"/>
      <c r="DLT246" s="60"/>
      <c r="DLU246" s="60"/>
      <c r="DLV246" s="60"/>
      <c r="DLW246" s="60"/>
      <c r="DLX246" s="60"/>
      <c r="DLY246" s="60"/>
      <c r="DLZ246" s="60"/>
      <c r="DMA246" s="60"/>
      <c r="DMB246" s="60"/>
      <c r="DMC246" s="60"/>
      <c r="DMD246" s="60"/>
      <c r="DME246" s="60"/>
      <c r="DMF246" s="60"/>
      <c r="DMG246" s="60"/>
      <c r="DMH246" s="60"/>
      <c r="DMI246" s="60"/>
      <c r="DMJ246" s="60"/>
      <c r="DMK246" s="60"/>
      <c r="DML246" s="60"/>
      <c r="DMM246" s="60"/>
      <c r="DMN246" s="60"/>
      <c r="DMO246" s="60"/>
      <c r="DMP246" s="60"/>
      <c r="DMQ246" s="60"/>
      <c r="DMR246" s="60"/>
      <c r="DMS246" s="60"/>
      <c r="DMT246" s="60"/>
      <c r="DMU246" s="60"/>
      <c r="DMV246" s="60"/>
      <c r="DMW246" s="60"/>
      <c r="DMX246" s="60"/>
      <c r="DMY246" s="60"/>
      <c r="DMZ246" s="60"/>
      <c r="DNA246" s="60"/>
      <c r="DNB246" s="60"/>
      <c r="DNC246" s="60"/>
      <c r="DND246" s="60"/>
      <c r="DNE246" s="60"/>
      <c r="DNF246" s="60"/>
      <c r="DNG246" s="60"/>
      <c r="DNH246" s="60"/>
      <c r="DNI246" s="60"/>
      <c r="DNJ246" s="60"/>
      <c r="DNK246" s="60"/>
      <c r="DNL246" s="60"/>
      <c r="DNM246" s="60"/>
      <c r="DNN246" s="60"/>
      <c r="DNO246" s="60"/>
      <c r="DNP246" s="60"/>
      <c r="DNQ246" s="60"/>
      <c r="DNR246" s="60"/>
      <c r="DNS246" s="60"/>
      <c r="DNT246" s="60"/>
      <c r="DNU246" s="60"/>
      <c r="DNV246" s="60"/>
      <c r="DNW246" s="60"/>
      <c r="DNX246" s="60"/>
      <c r="DNY246" s="60"/>
      <c r="DNZ246" s="60"/>
      <c r="DOA246" s="60"/>
      <c r="DOB246" s="60"/>
      <c r="DOC246" s="60"/>
      <c r="DOD246" s="60"/>
      <c r="DOE246" s="60"/>
      <c r="DOF246" s="60"/>
      <c r="DOG246" s="60"/>
      <c r="DOH246" s="60"/>
      <c r="DOI246" s="60"/>
      <c r="DOJ246" s="60"/>
      <c r="DOK246" s="60"/>
      <c r="DOL246" s="60"/>
      <c r="DOM246" s="60"/>
      <c r="DON246" s="60"/>
      <c r="DOO246" s="60"/>
      <c r="DOP246" s="60"/>
      <c r="DOQ246" s="60"/>
      <c r="DOR246" s="60"/>
      <c r="DOS246" s="60"/>
      <c r="DOT246" s="60"/>
      <c r="DOU246" s="60"/>
      <c r="DOV246" s="60"/>
      <c r="DOW246" s="60"/>
      <c r="DOX246" s="60"/>
      <c r="DOY246" s="60"/>
      <c r="DOZ246" s="60"/>
      <c r="DPA246" s="60"/>
      <c r="DPB246" s="60"/>
      <c r="DPC246" s="60"/>
      <c r="DPD246" s="60"/>
      <c r="DPE246" s="60"/>
      <c r="DPF246" s="60"/>
      <c r="DPG246" s="60"/>
      <c r="DPH246" s="60"/>
      <c r="DPI246" s="60"/>
      <c r="DPJ246" s="60"/>
      <c r="DPK246" s="60"/>
      <c r="DPL246" s="60"/>
      <c r="DPM246" s="60"/>
      <c r="DPN246" s="60"/>
      <c r="DPO246" s="60"/>
      <c r="DPP246" s="60"/>
      <c r="DPQ246" s="60"/>
      <c r="DPR246" s="60"/>
      <c r="DPS246" s="60"/>
      <c r="DPT246" s="60"/>
      <c r="DPU246" s="60"/>
      <c r="DPV246" s="60"/>
      <c r="DPW246" s="60"/>
      <c r="DPX246" s="60"/>
      <c r="DPY246" s="60"/>
      <c r="DPZ246" s="60"/>
      <c r="DQA246" s="60"/>
      <c r="DQB246" s="60"/>
      <c r="DQC246" s="60"/>
      <c r="DQD246" s="60"/>
      <c r="DQE246" s="60"/>
      <c r="DQF246" s="60"/>
      <c r="DQG246" s="60"/>
      <c r="DQH246" s="60"/>
      <c r="DQI246" s="60"/>
      <c r="DQJ246" s="60"/>
      <c r="DQK246" s="60"/>
      <c r="DQL246" s="60"/>
      <c r="DQM246" s="60"/>
      <c r="DQN246" s="60"/>
      <c r="DQO246" s="60"/>
      <c r="DQP246" s="60"/>
      <c r="DQQ246" s="60"/>
      <c r="DQR246" s="60"/>
      <c r="DQS246" s="60"/>
      <c r="DQT246" s="60"/>
      <c r="DQU246" s="60"/>
      <c r="DQV246" s="60"/>
      <c r="DQW246" s="60"/>
      <c r="DQX246" s="60"/>
      <c r="DQY246" s="60"/>
      <c r="DQZ246" s="60"/>
      <c r="DRA246" s="60"/>
      <c r="DRB246" s="60"/>
      <c r="DRC246" s="60"/>
      <c r="DRD246" s="60"/>
      <c r="DRE246" s="60"/>
      <c r="DRF246" s="60"/>
      <c r="DRG246" s="60"/>
      <c r="DRH246" s="60"/>
      <c r="DRI246" s="60"/>
      <c r="DRJ246" s="60"/>
      <c r="DRK246" s="60"/>
      <c r="DRL246" s="60"/>
      <c r="DRM246" s="60"/>
      <c r="DRN246" s="60"/>
      <c r="DRO246" s="60"/>
      <c r="DRP246" s="60"/>
      <c r="DRQ246" s="60"/>
      <c r="DRR246" s="60"/>
      <c r="DRS246" s="60"/>
      <c r="DRT246" s="60"/>
      <c r="DRU246" s="60"/>
      <c r="DRV246" s="60"/>
      <c r="DRW246" s="60"/>
      <c r="DRX246" s="60"/>
      <c r="DRY246" s="60"/>
      <c r="DRZ246" s="60"/>
      <c r="DSA246" s="60"/>
      <c r="DSB246" s="60"/>
      <c r="DSC246" s="60"/>
      <c r="DSD246" s="60"/>
      <c r="DSE246" s="60"/>
      <c r="DSF246" s="60"/>
      <c r="DSG246" s="60"/>
      <c r="DSH246" s="60"/>
      <c r="DSI246" s="60"/>
      <c r="DSJ246" s="60"/>
      <c r="DSK246" s="60"/>
      <c r="DSL246" s="60"/>
      <c r="DSM246" s="60"/>
      <c r="DSN246" s="60"/>
      <c r="DSO246" s="60"/>
      <c r="DSP246" s="60"/>
      <c r="DSQ246" s="60"/>
      <c r="DSR246" s="60"/>
      <c r="DSS246" s="60"/>
      <c r="DST246" s="60"/>
      <c r="DSU246" s="60"/>
      <c r="DSV246" s="60"/>
      <c r="DSW246" s="60"/>
      <c r="DSX246" s="60"/>
      <c r="DSY246" s="60"/>
      <c r="DSZ246" s="60"/>
      <c r="DTA246" s="60"/>
      <c r="DTB246" s="60"/>
      <c r="DTC246" s="60"/>
      <c r="DTD246" s="60"/>
      <c r="DTE246" s="60"/>
      <c r="DTF246" s="60"/>
      <c r="DTG246" s="60"/>
      <c r="DTH246" s="60"/>
      <c r="DTI246" s="60"/>
      <c r="DTJ246" s="60"/>
      <c r="DTK246" s="60"/>
      <c r="DTL246" s="60"/>
      <c r="DTM246" s="60"/>
      <c r="DTN246" s="60"/>
      <c r="DTO246" s="60"/>
      <c r="DTP246" s="60"/>
      <c r="DTQ246" s="60"/>
      <c r="DTR246" s="60"/>
      <c r="DTS246" s="60"/>
      <c r="DTT246" s="60"/>
      <c r="DTU246" s="60"/>
      <c r="DTV246" s="60"/>
      <c r="DTW246" s="60"/>
      <c r="DTX246" s="60"/>
      <c r="DTY246" s="60"/>
      <c r="DTZ246" s="60"/>
      <c r="DUA246" s="60"/>
      <c r="DUB246" s="60"/>
      <c r="DUC246" s="60"/>
      <c r="DUD246" s="60"/>
      <c r="DUE246" s="60"/>
      <c r="DUF246" s="60"/>
      <c r="DUG246" s="60"/>
      <c r="DUH246" s="60"/>
      <c r="DUI246" s="60"/>
      <c r="DUJ246" s="60"/>
      <c r="DUK246" s="60"/>
      <c r="DUL246" s="60"/>
      <c r="DUM246" s="60"/>
      <c r="DUN246" s="60"/>
      <c r="DUO246" s="60"/>
      <c r="DUP246" s="60"/>
      <c r="DUQ246" s="60"/>
      <c r="DUR246" s="60"/>
      <c r="DUS246" s="60"/>
      <c r="DUT246" s="60"/>
      <c r="DUU246" s="60"/>
      <c r="DUV246" s="60"/>
      <c r="DUW246" s="60"/>
      <c r="DUX246" s="60"/>
      <c r="DUY246" s="60"/>
      <c r="DUZ246" s="60"/>
      <c r="DVA246" s="60"/>
      <c r="DVB246" s="60"/>
      <c r="DVC246" s="60"/>
      <c r="DVD246" s="60"/>
      <c r="DVE246" s="60"/>
      <c r="DVF246" s="60"/>
      <c r="DVG246" s="60"/>
      <c r="DVH246" s="60"/>
      <c r="DVI246" s="60"/>
      <c r="DVJ246" s="60"/>
      <c r="DVK246" s="60"/>
      <c r="DVL246" s="60"/>
      <c r="DVM246" s="60"/>
      <c r="DVN246" s="60"/>
      <c r="DVO246" s="60"/>
      <c r="DVP246" s="60"/>
      <c r="DVQ246" s="60"/>
      <c r="DVR246" s="60"/>
      <c r="DVS246" s="60"/>
      <c r="DVT246" s="60"/>
      <c r="DVU246" s="60"/>
      <c r="DVV246" s="60"/>
      <c r="DVW246" s="60"/>
      <c r="DVX246" s="60"/>
      <c r="DVY246" s="60"/>
      <c r="DVZ246" s="60"/>
      <c r="DWA246" s="60"/>
      <c r="DWB246" s="60"/>
      <c r="DWC246" s="60"/>
      <c r="DWD246" s="60"/>
      <c r="DWE246" s="60"/>
      <c r="DWF246" s="60"/>
      <c r="DWG246" s="60"/>
      <c r="DWH246" s="60"/>
      <c r="DWI246" s="60"/>
      <c r="DWJ246" s="60"/>
      <c r="DWK246" s="60"/>
      <c r="DWL246" s="60"/>
      <c r="DWM246" s="60"/>
      <c r="DWN246" s="60"/>
      <c r="DWO246" s="60"/>
      <c r="DWP246" s="60"/>
      <c r="DWQ246" s="60"/>
      <c r="DWR246" s="60"/>
      <c r="DWS246" s="60"/>
      <c r="DWT246" s="60"/>
      <c r="DWU246" s="60"/>
      <c r="DWV246" s="60"/>
      <c r="DWW246" s="60"/>
      <c r="DWX246" s="60"/>
      <c r="DWY246" s="60"/>
      <c r="DWZ246" s="60"/>
      <c r="DXA246" s="60"/>
      <c r="DXB246" s="60"/>
      <c r="DXC246" s="60"/>
      <c r="DXD246" s="60"/>
      <c r="DXE246" s="60"/>
      <c r="DXF246" s="60"/>
      <c r="DXG246" s="60"/>
      <c r="DXH246" s="60"/>
      <c r="DXI246" s="60"/>
      <c r="DXJ246" s="60"/>
      <c r="DXK246" s="60"/>
      <c r="DXL246" s="60"/>
      <c r="DXM246" s="60"/>
      <c r="DXN246" s="60"/>
      <c r="DXO246" s="60"/>
      <c r="DXP246" s="60"/>
      <c r="DXQ246" s="60"/>
      <c r="DXR246" s="60"/>
      <c r="DXS246" s="60"/>
      <c r="DXT246" s="60"/>
      <c r="DXU246" s="60"/>
      <c r="DXV246" s="60"/>
      <c r="DXW246" s="60"/>
      <c r="DXX246" s="60"/>
      <c r="DXY246" s="60"/>
      <c r="DXZ246" s="60"/>
      <c r="DYA246" s="60"/>
      <c r="DYB246" s="60"/>
      <c r="DYC246" s="60"/>
      <c r="DYD246" s="60"/>
      <c r="DYE246" s="60"/>
      <c r="DYF246" s="60"/>
      <c r="DYG246" s="60"/>
      <c r="DYH246" s="60"/>
      <c r="DYI246" s="60"/>
      <c r="DYJ246" s="60"/>
      <c r="DYK246" s="60"/>
      <c r="DYL246" s="60"/>
      <c r="DYM246" s="60"/>
      <c r="DYN246" s="60"/>
      <c r="DYO246" s="60"/>
      <c r="DYP246" s="60"/>
      <c r="DYQ246" s="60"/>
      <c r="DYR246" s="60"/>
      <c r="DYS246" s="60"/>
      <c r="DYT246" s="60"/>
      <c r="DYU246" s="60"/>
      <c r="DYV246" s="60"/>
      <c r="DYW246" s="60"/>
      <c r="DYX246" s="60"/>
      <c r="DYY246" s="60"/>
      <c r="DYZ246" s="60"/>
      <c r="DZA246" s="60"/>
      <c r="DZB246" s="60"/>
      <c r="DZC246" s="60"/>
      <c r="DZD246" s="60"/>
      <c r="DZE246" s="60"/>
      <c r="DZF246" s="60"/>
      <c r="DZG246" s="60"/>
      <c r="DZH246" s="60"/>
      <c r="DZI246" s="60"/>
      <c r="DZJ246" s="60"/>
      <c r="DZK246" s="60"/>
      <c r="DZL246" s="60"/>
      <c r="DZM246" s="60"/>
      <c r="DZN246" s="60"/>
      <c r="DZO246" s="60"/>
      <c r="DZP246" s="60"/>
      <c r="DZQ246" s="60"/>
      <c r="DZR246" s="60"/>
      <c r="DZS246" s="60"/>
      <c r="DZT246" s="60"/>
      <c r="DZU246" s="60"/>
      <c r="DZV246" s="60"/>
      <c r="DZW246" s="60"/>
      <c r="DZX246" s="60"/>
      <c r="DZY246" s="60"/>
      <c r="DZZ246" s="60"/>
      <c r="EAA246" s="60"/>
      <c r="EAB246" s="60"/>
      <c r="EAC246" s="60"/>
      <c r="EAD246" s="60"/>
      <c r="EAE246" s="60"/>
      <c r="EAF246" s="60"/>
      <c r="EAG246" s="60"/>
      <c r="EAH246" s="60"/>
      <c r="EAI246" s="60"/>
      <c r="EAJ246" s="60"/>
      <c r="EAK246" s="60"/>
      <c r="EAL246" s="60"/>
      <c r="EAM246" s="60"/>
      <c r="EAN246" s="60"/>
      <c r="EAO246" s="60"/>
      <c r="EAP246" s="60"/>
      <c r="EAQ246" s="60"/>
      <c r="EAR246" s="60"/>
      <c r="EAS246" s="60"/>
      <c r="EAT246" s="60"/>
      <c r="EAU246" s="60"/>
      <c r="EAV246" s="60"/>
      <c r="EAW246" s="60"/>
      <c r="EAX246" s="60"/>
      <c r="EAY246" s="60"/>
      <c r="EAZ246" s="60"/>
      <c r="EBA246" s="60"/>
      <c r="EBB246" s="60"/>
      <c r="EBC246" s="60"/>
      <c r="EBD246" s="60"/>
      <c r="EBE246" s="60"/>
      <c r="EBF246" s="60"/>
      <c r="EBG246" s="60"/>
      <c r="EBH246" s="60"/>
      <c r="EBI246" s="60"/>
      <c r="EBJ246" s="60"/>
      <c r="EBK246" s="60"/>
      <c r="EBL246" s="60"/>
      <c r="EBM246" s="60"/>
      <c r="EBN246" s="60"/>
      <c r="EBO246" s="60"/>
      <c r="EBP246" s="60"/>
      <c r="EBQ246" s="60"/>
      <c r="EBR246" s="60"/>
      <c r="EBS246" s="60"/>
      <c r="EBT246" s="60"/>
      <c r="EBU246" s="60"/>
      <c r="EBV246" s="60"/>
      <c r="EBW246" s="60"/>
      <c r="EBX246" s="60"/>
      <c r="EBY246" s="60"/>
      <c r="EBZ246" s="60"/>
      <c r="ECA246" s="60"/>
      <c r="ECB246" s="60"/>
      <c r="ECC246" s="60"/>
      <c r="ECD246" s="60"/>
      <c r="ECE246" s="60"/>
      <c r="ECF246" s="60"/>
      <c r="ECG246" s="60"/>
      <c r="ECH246" s="60"/>
      <c r="ECI246" s="60"/>
      <c r="ECJ246" s="60"/>
      <c r="ECK246" s="60"/>
      <c r="ECL246" s="60"/>
      <c r="ECM246" s="60"/>
      <c r="ECN246" s="60"/>
      <c r="ECO246" s="60"/>
      <c r="ECP246" s="60"/>
      <c r="ECQ246" s="60"/>
      <c r="ECR246" s="60"/>
      <c r="ECS246" s="60"/>
      <c r="ECT246" s="60"/>
      <c r="ECU246" s="60"/>
      <c r="ECV246" s="60"/>
      <c r="ECW246" s="60"/>
      <c r="ECX246" s="60"/>
      <c r="ECY246" s="60"/>
      <c r="ECZ246" s="60"/>
      <c r="EDA246" s="60"/>
      <c r="EDB246" s="60"/>
      <c r="EDC246" s="60"/>
      <c r="EDD246" s="60"/>
      <c r="EDE246" s="60"/>
      <c r="EDF246" s="60"/>
      <c r="EDG246" s="60"/>
      <c r="EDH246" s="60"/>
      <c r="EDI246" s="60"/>
      <c r="EDJ246" s="60"/>
      <c r="EDK246" s="60"/>
      <c r="EDL246" s="60"/>
      <c r="EDM246" s="60"/>
      <c r="EDN246" s="60"/>
      <c r="EDO246" s="60"/>
      <c r="EDP246" s="60"/>
      <c r="EDQ246" s="60"/>
      <c r="EDR246" s="60"/>
      <c r="EDS246" s="60"/>
      <c r="EDT246" s="60"/>
      <c r="EDU246" s="60"/>
      <c r="EDV246" s="60"/>
      <c r="EDW246" s="60"/>
      <c r="EDX246" s="60"/>
      <c r="EDY246" s="60"/>
      <c r="EDZ246" s="60"/>
      <c r="EEA246" s="60"/>
      <c r="EEB246" s="60"/>
      <c r="EEC246" s="60"/>
      <c r="EED246" s="60"/>
      <c r="EEE246" s="60"/>
      <c r="EEF246" s="60"/>
      <c r="EEG246" s="60"/>
      <c r="EEH246" s="60"/>
      <c r="EEI246" s="60"/>
      <c r="EEJ246" s="60"/>
      <c r="EEK246" s="60"/>
      <c r="EEL246" s="60"/>
      <c r="EEM246" s="60"/>
      <c r="EEN246" s="60"/>
      <c r="EEO246" s="60"/>
      <c r="EEP246" s="60"/>
      <c r="EEQ246" s="60"/>
      <c r="EER246" s="60"/>
      <c r="EES246" s="60"/>
      <c r="EET246" s="60"/>
      <c r="EEU246" s="60"/>
      <c r="EEV246" s="60"/>
      <c r="EEW246" s="60"/>
      <c r="EEX246" s="60"/>
      <c r="EEY246" s="60"/>
      <c r="EEZ246" s="60"/>
      <c r="EFA246" s="60"/>
      <c r="EFB246" s="60"/>
      <c r="EFC246" s="60"/>
      <c r="EFD246" s="60"/>
      <c r="EFE246" s="60"/>
      <c r="EFF246" s="60"/>
      <c r="EFG246" s="60"/>
      <c r="EFH246" s="60"/>
      <c r="EFI246" s="60"/>
      <c r="EFJ246" s="60"/>
      <c r="EFK246" s="60"/>
      <c r="EFL246" s="60"/>
      <c r="EFM246" s="60"/>
      <c r="EFN246" s="60"/>
      <c r="EFO246" s="60"/>
      <c r="EFP246" s="60"/>
      <c r="EFQ246" s="60"/>
      <c r="EFR246" s="60"/>
      <c r="EFS246" s="60"/>
      <c r="EFT246" s="60"/>
      <c r="EFU246" s="60"/>
      <c r="EFV246" s="60"/>
      <c r="EFW246" s="60"/>
      <c r="EFX246" s="60"/>
      <c r="EFY246" s="60"/>
      <c r="EFZ246" s="60"/>
      <c r="EGA246" s="60"/>
      <c r="EGB246" s="60"/>
      <c r="EGC246" s="60"/>
      <c r="EGD246" s="60"/>
      <c r="EGE246" s="60"/>
      <c r="EGF246" s="60"/>
      <c r="EGG246" s="60"/>
      <c r="EGH246" s="60"/>
      <c r="EGI246" s="60"/>
      <c r="EGJ246" s="60"/>
      <c r="EGK246" s="60"/>
      <c r="EGL246" s="60"/>
      <c r="EGM246" s="60"/>
      <c r="EGN246" s="60"/>
      <c r="EGO246" s="60"/>
      <c r="EGP246" s="60"/>
      <c r="EGQ246" s="60"/>
      <c r="EGR246" s="60"/>
      <c r="EGS246" s="60"/>
      <c r="EGT246" s="60"/>
      <c r="EGU246" s="60"/>
      <c r="EGV246" s="60"/>
      <c r="EGW246" s="60"/>
      <c r="EGX246" s="60"/>
      <c r="EGY246" s="60"/>
      <c r="EGZ246" s="60"/>
      <c r="EHA246" s="60"/>
      <c r="EHB246" s="60"/>
      <c r="EHC246" s="60"/>
      <c r="EHD246" s="60"/>
      <c r="EHE246" s="60"/>
      <c r="EHF246" s="60"/>
      <c r="EHG246" s="60"/>
      <c r="EHH246" s="60"/>
      <c r="EHI246" s="60"/>
      <c r="EHJ246" s="60"/>
      <c r="EHK246" s="60"/>
      <c r="EHL246" s="60"/>
      <c r="EHM246" s="60"/>
      <c r="EHN246" s="60"/>
      <c r="EHO246" s="60"/>
      <c r="EHP246" s="60"/>
      <c r="EHQ246" s="60"/>
      <c r="EHR246" s="60"/>
      <c r="EHS246" s="60"/>
      <c r="EHT246" s="60"/>
      <c r="EHU246" s="60"/>
      <c r="EHV246" s="60"/>
      <c r="EHW246" s="60"/>
      <c r="EHX246" s="60"/>
      <c r="EHY246" s="60"/>
      <c r="EHZ246" s="60"/>
      <c r="EIA246" s="60"/>
      <c r="EIB246" s="60"/>
      <c r="EIC246" s="60"/>
      <c r="EID246" s="60"/>
      <c r="EIE246" s="60"/>
      <c r="EIF246" s="60"/>
      <c r="EIG246" s="60"/>
      <c r="EIH246" s="60"/>
      <c r="EII246" s="60"/>
      <c r="EIJ246" s="60"/>
      <c r="EIK246" s="60"/>
      <c r="EIL246" s="60"/>
      <c r="EIM246" s="60"/>
      <c r="EIN246" s="60"/>
      <c r="EIO246" s="60"/>
      <c r="EIP246" s="60"/>
      <c r="EIQ246" s="60"/>
      <c r="EIR246" s="60"/>
      <c r="EIS246" s="60"/>
      <c r="EIT246" s="60"/>
      <c r="EIU246" s="60"/>
      <c r="EIV246" s="60"/>
      <c r="EIW246" s="60"/>
      <c r="EIX246" s="60"/>
      <c r="EIY246" s="60"/>
      <c r="EIZ246" s="60"/>
      <c r="EJA246" s="60"/>
      <c r="EJB246" s="60"/>
      <c r="EJC246" s="60"/>
      <c r="EJD246" s="60"/>
      <c r="EJE246" s="60"/>
      <c r="EJF246" s="60"/>
      <c r="EJG246" s="60"/>
      <c r="EJH246" s="60"/>
      <c r="EJI246" s="60"/>
      <c r="EJJ246" s="60"/>
      <c r="EJK246" s="60"/>
      <c r="EJL246" s="60"/>
      <c r="EJM246" s="60"/>
      <c r="EJN246" s="60"/>
      <c r="EJO246" s="60"/>
      <c r="EJP246" s="60"/>
      <c r="EJQ246" s="60"/>
      <c r="EJR246" s="60"/>
      <c r="EJS246" s="60"/>
      <c r="EJT246" s="60"/>
      <c r="EJU246" s="60"/>
      <c r="EJV246" s="60"/>
      <c r="EJW246" s="60"/>
      <c r="EJX246" s="60"/>
      <c r="EJY246" s="60"/>
      <c r="EJZ246" s="60"/>
      <c r="EKA246" s="60"/>
      <c r="EKB246" s="60"/>
      <c r="EKC246" s="60"/>
      <c r="EKD246" s="60"/>
      <c r="EKE246" s="60"/>
      <c r="EKF246" s="60"/>
      <c r="EKG246" s="60"/>
      <c r="EKH246" s="60"/>
      <c r="EKI246" s="60"/>
      <c r="EKJ246" s="60"/>
      <c r="EKK246" s="60"/>
      <c r="EKL246" s="60"/>
      <c r="EKM246" s="60"/>
      <c r="EKN246" s="60"/>
      <c r="EKO246" s="60"/>
      <c r="EKP246" s="60"/>
      <c r="EKQ246" s="60"/>
      <c r="EKR246" s="60"/>
      <c r="EKS246" s="60"/>
      <c r="EKT246" s="60"/>
      <c r="EKU246" s="60"/>
      <c r="EKV246" s="60"/>
      <c r="EKW246" s="60"/>
      <c r="EKX246" s="60"/>
      <c r="EKY246" s="60"/>
      <c r="EKZ246" s="60"/>
      <c r="ELA246" s="60"/>
      <c r="ELB246" s="60"/>
      <c r="ELC246" s="60"/>
      <c r="ELD246" s="60"/>
      <c r="ELE246" s="60"/>
      <c r="ELF246" s="60"/>
      <c r="ELG246" s="60"/>
      <c r="ELH246" s="60"/>
      <c r="ELI246" s="60"/>
      <c r="ELJ246" s="60"/>
      <c r="ELK246" s="60"/>
      <c r="ELL246" s="60"/>
      <c r="ELM246" s="60"/>
      <c r="ELN246" s="60"/>
      <c r="ELO246" s="60"/>
      <c r="ELP246" s="60"/>
      <c r="ELQ246" s="60"/>
      <c r="ELR246" s="60"/>
      <c r="ELS246" s="60"/>
      <c r="ELT246" s="60"/>
      <c r="ELU246" s="60"/>
      <c r="ELV246" s="60"/>
      <c r="ELW246" s="60"/>
      <c r="ELX246" s="60"/>
      <c r="ELY246" s="60"/>
      <c r="ELZ246" s="60"/>
      <c r="EMA246" s="60"/>
      <c r="EMB246" s="60"/>
      <c r="EMC246" s="60"/>
      <c r="EMD246" s="60"/>
      <c r="EME246" s="60"/>
      <c r="EMF246" s="60"/>
      <c r="EMG246" s="60"/>
      <c r="EMH246" s="60"/>
      <c r="EMI246" s="60"/>
      <c r="EMJ246" s="60"/>
      <c r="EMK246" s="60"/>
      <c r="EML246" s="60"/>
      <c r="EMM246" s="60"/>
      <c r="EMN246" s="60"/>
      <c r="EMO246" s="60"/>
      <c r="EMP246" s="60"/>
      <c r="EMQ246" s="60"/>
      <c r="EMR246" s="60"/>
      <c r="EMS246" s="60"/>
      <c r="EMT246" s="60"/>
      <c r="EMU246" s="60"/>
      <c r="EMV246" s="60"/>
      <c r="EMW246" s="60"/>
      <c r="EMX246" s="60"/>
      <c r="EMY246" s="60"/>
      <c r="EMZ246" s="60"/>
      <c r="ENA246" s="60"/>
      <c r="ENB246" s="60"/>
      <c r="ENC246" s="60"/>
      <c r="END246" s="60"/>
      <c r="ENE246" s="60"/>
      <c r="ENF246" s="60"/>
      <c r="ENG246" s="60"/>
      <c r="ENH246" s="60"/>
      <c r="ENI246" s="60"/>
      <c r="ENJ246" s="60"/>
      <c r="ENK246" s="60"/>
      <c r="ENL246" s="60"/>
      <c r="ENM246" s="60"/>
      <c r="ENN246" s="60"/>
      <c r="ENO246" s="60"/>
      <c r="ENP246" s="60"/>
      <c r="ENQ246" s="60"/>
      <c r="ENR246" s="60"/>
      <c r="ENS246" s="60"/>
      <c r="ENT246" s="60"/>
      <c r="ENU246" s="60"/>
      <c r="ENV246" s="60"/>
      <c r="ENW246" s="60"/>
      <c r="ENX246" s="60"/>
      <c r="ENY246" s="60"/>
      <c r="ENZ246" s="60"/>
      <c r="EOA246" s="60"/>
      <c r="EOB246" s="60"/>
      <c r="EOC246" s="60"/>
      <c r="EOD246" s="60"/>
      <c r="EOE246" s="60"/>
      <c r="EOF246" s="60"/>
      <c r="EOG246" s="60"/>
      <c r="EOH246" s="60"/>
      <c r="EOI246" s="60"/>
      <c r="EOJ246" s="60"/>
      <c r="EOK246" s="60"/>
      <c r="EOL246" s="60"/>
      <c r="EOM246" s="60"/>
      <c r="EON246" s="60"/>
      <c r="EOO246" s="60"/>
      <c r="EOP246" s="60"/>
      <c r="EOQ246" s="60"/>
      <c r="EOR246" s="60"/>
      <c r="EOS246" s="60"/>
      <c r="EOT246" s="60"/>
      <c r="EOU246" s="60"/>
      <c r="EOV246" s="60"/>
      <c r="EOW246" s="60"/>
      <c r="EOX246" s="60"/>
      <c r="EOY246" s="60"/>
      <c r="EOZ246" s="60"/>
      <c r="EPA246" s="60"/>
      <c r="EPB246" s="60"/>
      <c r="EPC246" s="60"/>
      <c r="EPD246" s="60"/>
      <c r="EPE246" s="60"/>
      <c r="EPF246" s="60"/>
      <c r="EPG246" s="60"/>
      <c r="EPH246" s="60"/>
      <c r="EPI246" s="60"/>
      <c r="EPJ246" s="60"/>
      <c r="EPK246" s="60"/>
      <c r="EPL246" s="60"/>
      <c r="EPM246" s="60"/>
      <c r="EPN246" s="60"/>
      <c r="EPO246" s="60"/>
      <c r="EPP246" s="60"/>
      <c r="EPQ246" s="60"/>
      <c r="EPR246" s="60"/>
      <c r="EPS246" s="60"/>
      <c r="EPT246" s="60"/>
      <c r="EPU246" s="60"/>
      <c r="EPV246" s="60"/>
      <c r="EPW246" s="60"/>
      <c r="EPX246" s="60"/>
      <c r="EPY246" s="60"/>
      <c r="EPZ246" s="60"/>
      <c r="EQA246" s="60"/>
      <c r="EQB246" s="60"/>
      <c r="EQC246" s="60"/>
      <c r="EQD246" s="60"/>
      <c r="EQE246" s="60"/>
      <c r="EQF246" s="60"/>
      <c r="EQG246" s="60"/>
      <c r="EQH246" s="60"/>
      <c r="EQI246" s="60"/>
      <c r="EQJ246" s="60"/>
      <c r="EQK246" s="60"/>
      <c r="EQL246" s="60"/>
      <c r="EQM246" s="60"/>
      <c r="EQN246" s="60"/>
      <c r="EQO246" s="60"/>
      <c r="EQP246" s="60"/>
      <c r="EQQ246" s="60"/>
      <c r="EQR246" s="60"/>
      <c r="EQS246" s="60"/>
      <c r="EQT246" s="60"/>
      <c r="EQU246" s="60"/>
      <c r="EQV246" s="60"/>
      <c r="EQW246" s="60"/>
      <c r="EQX246" s="60"/>
      <c r="EQY246" s="60"/>
      <c r="EQZ246" s="60"/>
      <c r="ERA246" s="60"/>
      <c r="ERB246" s="60"/>
      <c r="ERC246" s="60"/>
      <c r="ERD246" s="60"/>
      <c r="ERE246" s="60"/>
      <c r="ERF246" s="60"/>
      <c r="ERG246" s="60"/>
      <c r="ERH246" s="60"/>
      <c r="ERI246" s="60"/>
      <c r="ERJ246" s="60"/>
      <c r="ERK246" s="60"/>
      <c r="ERL246" s="60"/>
      <c r="ERM246" s="60"/>
      <c r="ERN246" s="60"/>
      <c r="ERO246" s="60"/>
      <c r="ERP246" s="60"/>
      <c r="ERQ246" s="60"/>
      <c r="ERR246" s="60"/>
      <c r="ERS246" s="60"/>
      <c r="ERT246" s="60"/>
      <c r="ERU246" s="60"/>
      <c r="ERV246" s="60"/>
      <c r="ERW246" s="60"/>
      <c r="ERX246" s="60"/>
      <c r="ERY246" s="60"/>
      <c r="ERZ246" s="60"/>
      <c r="ESA246" s="60"/>
      <c r="ESB246" s="60"/>
      <c r="ESC246" s="60"/>
      <c r="ESD246" s="60"/>
      <c r="ESE246" s="60"/>
      <c r="ESF246" s="60"/>
      <c r="ESG246" s="60"/>
      <c r="ESH246" s="60"/>
      <c r="ESI246" s="60"/>
      <c r="ESJ246" s="60"/>
      <c r="ESK246" s="60"/>
      <c r="ESL246" s="60"/>
      <c r="ESM246" s="60"/>
      <c r="ESN246" s="60"/>
      <c r="ESO246" s="60"/>
      <c r="ESP246" s="60"/>
      <c r="ESQ246" s="60"/>
      <c r="ESR246" s="60"/>
      <c r="ESS246" s="60"/>
      <c r="EST246" s="60"/>
      <c r="ESU246" s="60"/>
      <c r="ESV246" s="60"/>
      <c r="ESW246" s="60"/>
      <c r="ESX246" s="60"/>
      <c r="ESY246" s="60"/>
      <c r="ESZ246" s="60"/>
      <c r="ETA246" s="60"/>
      <c r="ETB246" s="60"/>
      <c r="ETC246" s="60"/>
      <c r="ETD246" s="60"/>
      <c r="ETE246" s="60"/>
      <c r="ETF246" s="60"/>
      <c r="ETG246" s="60"/>
      <c r="ETH246" s="60"/>
      <c r="ETI246" s="60"/>
      <c r="ETJ246" s="60"/>
      <c r="ETK246" s="60"/>
      <c r="ETL246" s="60"/>
      <c r="ETM246" s="60"/>
      <c r="ETN246" s="60"/>
      <c r="ETO246" s="60"/>
      <c r="ETP246" s="60"/>
      <c r="ETQ246" s="60"/>
      <c r="ETR246" s="60"/>
      <c r="ETS246" s="60"/>
      <c r="ETT246" s="60"/>
      <c r="ETU246" s="60"/>
      <c r="ETV246" s="60"/>
      <c r="ETW246" s="60"/>
      <c r="ETX246" s="60"/>
      <c r="ETY246" s="60"/>
      <c r="ETZ246" s="60"/>
      <c r="EUA246" s="60"/>
      <c r="EUB246" s="60"/>
      <c r="EUC246" s="60"/>
      <c r="EUD246" s="60"/>
      <c r="EUE246" s="60"/>
      <c r="EUF246" s="60"/>
      <c r="EUG246" s="60"/>
      <c r="EUH246" s="60"/>
      <c r="EUI246" s="60"/>
      <c r="EUJ246" s="60"/>
      <c r="EUK246" s="60"/>
      <c r="EUL246" s="60"/>
      <c r="EUM246" s="60"/>
      <c r="EUN246" s="60"/>
      <c r="EUO246" s="60"/>
      <c r="EUP246" s="60"/>
      <c r="EUQ246" s="60"/>
      <c r="EUR246" s="60"/>
      <c r="EUS246" s="60"/>
      <c r="EUT246" s="60"/>
      <c r="EUU246" s="60"/>
      <c r="EUV246" s="60"/>
      <c r="EUW246" s="60"/>
      <c r="EUX246" s="60"/>
      <c r="EUY246" s="60"/>
      <c r="EUZ246" s="60"/>
      <c r="EVA246" s="60"/>
      <c r="EVB246" s="60"/>
      <c r="EVC246" s="60"/>
      <c r="EVD246" s="60"/>
      <c r="EVE246" s="60"/>
      <c r="EVF246" s="60"/>
      <c r="EVG246" s="60"/>
      <c r="EVH246" s="60"/>
      <c r="EVI246" s="60"/>
      <c r="EVJ246" s="60"/>
      <c r="EVK246" s="60"/>
      <c r="EVL246" s="60"/>
      <c r="EVM246" s="60"/>
      <c r="EVN246" s="60"/>
      <c r="EVO246" s="60"/>
      <c r="EVP246" s="60"/>
      <c r="EVQ246" s="60"/>
      <c r="EVR246" s="60"/>
      <c r="EVS246" s="60"/>
      <c r="EVT246" s="60"/>
      <c r="EVU246" s="60"/>
      <c r="EVV246" s="60"/>
      <c r="EVW246" s="60"/>
      <c r="EVX246" s="60"/>
      <c r="EVY246" s="60"/>
      <c r="EVZ246" s="60"/>
      <c r="EWA246" s="60"/>
      <c r="EWB246" s="60"/>
      <c r="EWC246" s="60"/>
      <c r="EWD246" s="60"/>
      <c r="EWE246" s="60"/>
      <c r="EWF246" s="60"/>
      <c r="EWG246" s="60"/>
      <c r="EWH246" s="60"/>
      <c r="EWI246" s="60"/>
      <c r="EWJ246" s="60"/>
      <c r="EWK246" s="60"/>
      <c r="EWL246" s="60"/>
      <c r="EWM246" s="60"/>
      <c r="EWN246" s="60"/>
      <c r="EWO246" s="60"/>
      <c r="EWP246" s="60"/>
      <c r="EWQ246" s="60"/>
      <c r="EWR246" s="60"/>
      <c r="EWS246" s="60"/>
      <c r="EWT246" s="60"/>
      <c r="EWU246" s="60"/>
      <c r="EWV246" s="60"/>
      <c r="EWW246" s="60"/>
      <c r="EWX246" s="60"/>
      <c r="EWY246" s="60"/>
      <c r="EWZ246" s="60"/>
      <c r="EXA246" s="60"/>
      <c r="EXB246" s="60"/>
      <c r="EXC246" s="60"/>
      <c r="EXD246" s="60"/>
      <c r="EXE246" s="60"/>
      <c r="EXF246" s="60"/>
      <c r="EXG246" s="60"/>
      <c r="EXH246" s="60"/>
      <c r="EXI246" s="60"/>
      <c r="EXJ246" s="60"/>
      <c r="EXK246" s="60"/>
      <c r="EXL246" s="60"/>
      <c r="EXM246" s="60"/>
      <c r="EXN246" s="60"/>
      <c r="EXO246" s="60"/>
      <c r="EXP246" s="60"/>
      <c r="EXQ246" s="60"/>
      <c r="EXR246" s="60"/>
      <c r="EXS246" s="60"/>
      <c r="EXT246" s="60"/>
      <c r="EXU246" s="60"/>
      <c r="EXV246" s="60"/>
      <c r="EXW246" s="60"/>
      <c r="EXX246" s="60"/>
      <c r="EXY246" s="60"/>
      <c r="EXZ246" s="60"/>
      <c r="EYA246" s="60"/>
      <c r="EYB246" s="60"/>
      <c r="EYC246" s="60"/>
      <c r="EYD246" s="60"/>
      <c r="EYE246" s="60"/>
      <c r="EYF246" s="60"/>
      <c r="EYG246" s="60"/>
      <c r="EYH246" s="60"/>
      <c r="EYI246" s="60"/>
      <c r="EYJ246" s="60"/>
      <c r="EYK246" s="60"/>
      <c r="EYL246" s="60"/>
      <c r="EYM246" s="60"/>
      <c r="EYN246" s="60"/>
      <c r="EYO246" s="60"/>
      <c r="EYP246" s="60"/>
      <c r="EYQ246" s="60"/>
      <c r="EYR246" s="60"/>
      <c r="EYS246" s="60"/>
      <c r="EYT246" s="60"/>
      <c r="EYU246" s="60"/>
      <c r="EYV246" s="60"/>
      <c r="EYW246" s="60"/>
      <c r="EYX246" s="60"/>
      <c r="EYY246" s="60"/>
      <c r="EYZ246" s="60"/>
      <c r="EZA246" s="60"/>
      <c r="EZB246" s="60"/>
      <c r="EZC246" s="60"/>
      <c r="EZD246" s="60"/>
      <c r="EZE246" s="60"/>
      <c r="EZF246" s="60"/>
      <c r="EZG246" s="60"/>
      <c r="EZH246" s="60"/>
      <c r="EZI246" s="60"/>
      <c r="EZJ246" s="60"/>
      <c r="EZK246" s="60"/>
      <c r="EZL246" s="60"/>
      <c r="EZM246" s="60"/>
      <c r="EZN246" s="60"/>
      <c r="EZO246" s="60"/>
      <c r="EZP246" s="60"/>
      <c r="EZQ246" s="60"/>
      <c r="EZR246" s="60"/>
      <c r="EZS246" s="60"/>
      <c r="EZT246" s="60"/>
      <c r="EZU246" s="60"/>
      <c r="EZV246" s="60"/>
      <c r="EZW246" s="60"/>
      <c r="EZX246" s="60"/>
      <c r="EZY246" s="60"/>
      <c r="EZZ246" s="60"/>
      <c r="FAA246" s="60"/>
      <c r="FAB246" s="60"/>
      <c r="FAC246" s="60"/>
      <c r="FAD246" s="60"/>
      <c r="FAE246" s="60"/>
      <c r="FAF246" s="60"/>
      <c r="FAG246" s="60"/>
      <c r="FAH246" s="60"/>
      <c r="FAI246" s="60"/>
      <c r="FAJ246" s="60"/>
      <c r="FAK246" s="60"/>
      <c r="FAL246" s="60"/>
      <c r="FAM246" s="60"/>
      <c r="FAN246" s="60"/>
      <c r="FAO246" s="60"/>
      <c r="FAP246" s="60"/>
      <c r="FAQ246" s="60"/>
      <c r="FAR246" s="60"/>
      <c r="FAS246" s="60"/>
      <c r="FAT246" s="60"/>
      <c r="FAU246" s="60"/>
      <c r="FAV246" s="60"/>
      <c r="FAW246" s="60"/>
      <c r="FAX246" s="60"/>
      <c r="FAY246" s="60"/>
      <c r="FAZ246" s="60"/>
      <c r="FBA246" s="60"/>
      <c r="FBB246" s="60"/>
      <c r="FBC246" s="60"/>
      <c r="FBD246" s="60"/>
      <c r="FBE246" s="60"/>
      <c r="FBF246" s="60"/>
      <c r="FBG246" s="60"/>
      <c r="FBH246" s="60"/>
      <c r="FBI246" s="60"/>
      <c r="FBJ246" s="60"/>
      <c r="FBK246" s="60"/>
      <c r="FBL246" s="60"/>
      <c r="FBM246" s="60"/>
      <c r="FBN246" s="60"/>
      <c r="FBO246" s="60"/>
      <c r="FBP246" s="60"/>
      <c r="FBQ246" s="60"/>
      <c r="FBR246" s="60"/>
      <c r="FBS246" s="60"/>
      <c r="FBT246" s="60"/>
      <c r="FBU246" s="60"/>
      <c r="FBV246" s="60"/>
      <c r="FBW246" s="60"/>
      <c r="FBX246" s="60"/>
      <c r="FBY246" s="60"/>
      <c r="FBZ246" s="60"/>
      <c r="FCA246" s="60"/>
      <c r="FCB246" s="60"/>
      <c r="FCC246" s="60"/>
      <c r="FCD246" s="60"/>
      <c r="FCE246" s="60"/>
      <c r="FCF246" s="60"/>
      <c r="FCG246" s="60"/>
      <c r="FCH246" s="60"/>
      <c r="FCI246" s="60"/>
      <c r="FCJ246" s="60"/>
      <c r="FCK246" s="60"/>
      <c r="FCL246" s="60"/>
      <c r="FCM246" s="60"/>
      <c r="FCN246" s="60"/>
      <c r="FCO246" s="60"/>
      <c r="FCP246" s="60"/>
      <c r="FCQ246" s="60"/>
      <c r="FCR246" s="60"/>
      <c r="FCS246" s="60"/>
      <c r="FCT246" s="60"/>
      <c r="FCU246" s="60"/>
      <c r="FCV246" s="60"/>
      <c r="FCW246" s="60"/>
      <c r="FCX246" s="60"/>
      <c r="FCY246" s="60"/>
      <c r="FCZ246" s="60"/>
      <c r="FDA246" s="60"/>
      <c r="FDB246" s="60"/>
      <c r="FDC246" s="60"/>
      <c r="FDD246" s="60"/>
      <c r="FDE246" s="60"/>
      <c r="FDF246" s="60"/>
      <c r="FDG246" s="60"/>
      <c r="FDH246" s="60"/>
      <c r="FDI246" s="60"/>
      <c r="FDJ246" s="60"/>
      <c r="FDK246" s="60"/>
      <c r="FDL246" s="60"/>
      <c r="FDM246" s="60"/>
      <c r="FDN246" s="60"/>
      <c r="FDO246" s="60"/>
      <c r="FDP246" s="60"/>
      <c r="FDQ246" s="60"/>
      <c r="FDR246" s="60"/>
      <c r="FDS246" s="60"/>
      <c r="FDT246" s="60"/>
      <c r="FDU246" s="60"/>
      <c r="FDV246" s="60"/>
      <c r="FDW246" s="60"/>
      <c r="FDX246" s="60"/>
      <c r="FDY246" s="60"/>
      <c r="FDZ246" s="60"/>
      <c r="FEA246" s="60"/>
      <c r="FEB246" s="60"/>
      <c r="FEC246" s="60"/>
      <c r="FED246" s="60"/>
      <c r="FEE246" s="60"/>
      <c r="FEF246" s="60"/>
      <c r="FEG246" s="60"/>
      <c r="FEH246" s="60"/>
      <c r="FEI246" s="60"/>
      <c r="FEJ246" s="60"/>
      <c r="FEK246" s="60"/>
      <c r="FEL246" s="60"/>
      <c r="FEM246" s="60"/>
      <c r="FEN246" s="60"/>
      <c r="FEO246" s="60"/>
      <c r="FEP246" s="60"/>
      <c r="FEQ246" s="60"/>
      <c r="FER246" s="60"/>
      <c r="FES246" s="60"/>
      <c r="FET246" s="60"/>
      <c r="FEU246" s="60"/>
      <c r="FEV246" s="60"/>
      <c r="FEW246" s="60"/>
      <c r="FEX246" s="60"/>
      <c r="FEY246" s="60"/>
      <c r="FEZ246" s="60"/>
      <c r="FFA246" s="60"/>
      <c r="FFB246" s="60"/>
      <c r="FFC246" s="60"/>
      <c r="FFD246" s="60"/>
      <c r="FFE246" s="60"/>
      <c r="FFF246" s="60"/>
      <c r="FFG246" s="60"/>
      <c r="FFH246" s="60"/>
      <c r="FFI246" s="60"/>
      <c r="FFJ246" s="60"/>
      <c r="FFK246" s="60"/>
      <c r="FFL246" s="60"/>
      <c r="FFM246" s="60"/>
      <c r="FFN246" s="60"/>
      <c r="FFO246" s="60"/>
      <c r="FFP246" s="60"/>
      <c r="FFQ246" s="60"/>
      <c r="FFR246" s="60"/>
      <c r="FFS246" s="60"/>
      <c r="FFT246" s="60"/>
      <c r="FFU246" s="60"/>
      <c r="FFV246" s="60"/>
      <c r="FFW246" s="60"/>
      <c r="FFX246" s="60"/>
      <c r="FFY246" s="60"/>
      <c r="FFZ246" s="60"/>
      <c r="FGA246" s="60"/>
      <c r="FGB246" s="60"/>
      <c r="FGC246" s="60"/>
      <c r="FGD246" s="60"/>
      <c r="FGE246" s="60"/>
      <c r="FGF246" s="60"/>
      <c r="FGG246" s="60"/>
      <c r="FGH246" s="60"/>
      <c r="FGI246" s="60"/>
      <c r="FGJ246" s="60"/>
      <c r="FGK246" s="60"/>
      <c r="FGL246" s="60"/>
      <c r="FGM246" s="60"/>
      <c r="FGN246" s="60"/>
      <c r="FGO246" s="60"/>
      <c r="FGP246" s="60"/>
      <c r="FGQ246" s="60"/>
      <c r="FGR246" s="60"/>
      <c r="FGS246" s="60"/>
      <c r="FGT246" s="60"/>
      <c r="FGU246" s="60"/>
      <c r="FGV246" s="60"/>
      <c r="FGW246" s="60"/>
      <c r="FGX246" s="60"/>
      <c r="FGY246" s="60"/>
      <c r="FGZ246" s="60"/>
      <c r="FHA246" s="60"/>
      <c r="FHB246" s="60"/>
      <c r="FHC246" s="60"/>
      <c r="FHD246" s="60"/>
      <c r="FHE246" s="60"/>
      <c r="FHF246" s="60"/>
      <c r="FHG246" s="60"/>
      <c r="FHH246" s="60"/>
      <c r="FHI246" s="60"/>
      <c r="FHJ246" s="60"/>
      <c r="FHK246" s="60"/>
      <c r="FHL246" s="60"/>
      <c r="FHM246" s="60"/>
      <c r="FHN246" s="60"/>
      <c r="FHO246" s="60"/>
      <c r="FHP246" s="60"/>
      <c r="FHQ246" s="60"/>
      <c r="FHR246" s="60"/>
      <c r="FHS246" s="60"/>
      <c r="FHT246" s="60"/>
      <c r="FHU246" s="60"/>
      <c r="FHV246" s="60"/>
      <c r="FHW246" s="60"/>
      <c r="FHX246" s="60"/>
      <c r="FHY246" s="60"/>
      <c r="FHZ246" s="60"/>
      <c r="FIA246" s="60"/>
      <c r="FIB246" s="60"/>
      <c r="FIC246" s="60"/>
      <c r="FID246" s="60"/>
      <c r="FIE246" s="60"/>
      <c r="FIF246" s="60"/>
      <c r="FIG246" s="60"/>
      <c r="FIH246" s="60"/>
      <c r="FII246" s="60"/>
      <c r="FIJ246" s="60"/>
      <c r="FIK246" s="60"/>
      <c r="FIL246" s="60"/>
      <c r="FIM246" s="60"/>
      <c r="FIN246" s="60"/>
      <c r="FIO246" s="60"/>
      <c r="FIP246" s="60"/>
      <c r="FIQ246" s="60"/>
      <c r="FIR246" s="60"/>
      <c r="FIS246" s="60"/>
      <c r="FIT246" s="60"/>
      <c r="FIU246" s="60"/>
      <c r="FIV246" s="60"/>
      <c r="FIW246" s="60"/>
      <c r="FIX246" s="60"/>
      <c r="FIY246" s="60"/>
      <c r="FIZ246" s="60"/>
      <c r="FJA246" s="60"/>
      <c r="FJB246" s="60"/>
      <c r="FJC246" s="60"/>
      <c r="FJD246" s="60"/>
      <c r="FJE246" s="60"/>
      <c r="FJF246" s="60"/>
      <c r="FJG246" s="60"/>
      <c r="FJH246" s="60"/>
      <c r="FJI246" s="60"/>
      <c r="FJJ246" s="60"/>
      <c r="FJK246" s="60"/>
      <c r="FJL246" s="60"/>
      <c r="FJM246" s="60"/>
      <c r="FJN246" s="60"/>
      <c r="FJO246" s="60"/>
      <c r="FJP246" s="60"/>
      <c r="FJQ246" s="60"/>
      <c r="FJR246" s="60"/>
      <c r="FJS246" s="60"/>
      <c r="FJT246" s="60"/>
      <c r="FJU246" s="60"/>
      <c r="FJV246" s="60"/>
      <c r="FJW246" s="60"/>
      <c r="FJX246" s="60"/>
      <c r="FJY246" s="60"/>
      <c r="FJZ246" s="60"/>
      <c r="FKA246" s="60"/>
      <c r="FKB246" s="60"/>
      <c r="FKC246" s="60"/>
      <c r="FKD246" s="60"/>
      <c r="FKE246" s="60"/>
      <c r="FKF246" s="60"/>
      <c r="FKG246" s="60"/>
      <c r="FKH246" s="60"/>
      <c r="FKI246" s="60"/>
      <c r="FKJ246" s="60"/>
      <c r="FKK246" s="60"/>
      <c r="FKL246" s="60"/>
      <c r="FKM246" s="60"/>
      <c r="FKN246" s="60"/>
      <c r="FKO246" s="60"/>
      <c r="FKP246" s="60"/>
      <c r="FKQ246" s="60"/>
      <c r="FKR246" s="60"/>
      <c r="FKS246" s="60"/>
      <c r="FKT246" s="60"/>
      <c r="FKU246" s="60"/>
      <c r="FKV246" s="60"/>
      <c r="FKW246" s="60"/>
      <c r="FKX246" s="60"/>
      <c r="FKY246" s="60"/>
      <c r="FKZ246" s="60"/>
      <c r="FLA246" s="60"/>
      <c r="FLB246" s="60"/>
      <c r="FLC246" s="60"/>
      <c r="FLD246" s="60"/>
      <c r="FLE246" s="60"/>
      <c r="FLF246" s="60"/>
      <c r="FLG246" s="60"/>
      <c r="FLH246" s="60"/>
      <c r="FLI246" s="60"/>
      <c r="FLJ246" s="60"/>
      <c r="FLK246" s="60"/>
      <c r="FLL246" s="60"/>
      <c r="FLM246" s="60"/>
      <c r="FLN246" s="60"/>
      <c r="FLO246" s="60"/>
      <c r="FLP246" s="60"/>
      <c r="FLQ246" s="60"/>
      <c r="FLR246" s="60"/>
      <c r="FLS246" s="60"/>
      <c r="FLT246" s="60"/>
      <c r="FLU246" s="60"/>
      <c r="FLV246" s="60"/>
      <c r="FLW246" s="60"/>
      <c r="FLX246" s="60"/>
      <c r="FLY246" s="60"/>
      <c r="FLZ246" s="60"/>
      <c r="FMA246" s="60"/>
      <c r="FMB246" s="60"/>
      <c r="FMC246" s="60"/>
      <c r="FMD246" s="60"/>
      <c r="FME246" s="60"/>
      <c r="FMF246" s="60"/>
      <c r="FMG246" s="60"/>
      <c r="FMH246" s="60"/>
      <c r="FMI246" s="60"/>
      <c r="FMJ246" s="60"/>
      <c r="FMK246" s="60"/>
      <c r="FML246" s="60"/>
      <c r="FMM246" s="60"/>
      <c r="FMN246" s="60"/>
      <c r="FMO246" s="60"/>
      <c r="FMP246" s="60"/>
      <c r="FMQ246" s="60"/>
      <c r="FMR246" s="60"/>
      <c r="FMS246" s="60"/>
      <c r="FMT246" s="60"/>
      <c r="FMU246" s="60"/>
      <c r="FMV246" s="60"/>
      <c r="FMW246" s="60"/>
      <c r="FMX246" s="60"/>
      <c r="FMY246" s="60"/>
      <c r="FMZ246" s="60"/>
      <c r="FNA246" s="60"/>
      <c r="FNB246" s="60"/>
      <c r="FNC246" s="60"/>
      <c r="FND246" s="60"/>
      <c r="FNE246" s="60"/>
      <c r="FNF246" s="60"/>
      <c r="FNG246" s="60"/>
      <c r="FNH246" s="60"/>
      <c r="FNI246" s="60"/>
      <c r="FNJ246" s="60"/>
      <c r="FNK246" s="60"/>
      <c r="FNL246" s="60"/>
      <c r="FNM246" s="60"/>
      <c r="FNN246" s="60"/>
      <c r="FNO246" s="60"/>
      <c r="FNP246" s="60"/>
      <c r="FNQ246" s="60"/>
      <c r="FNR246" s="60"/>
      <c r="FNS246" s="60"/>
      <c r="FNT246" s="60"/>
      <c r="FNU246" s="60"/>
      <c r="FNV246" s="60"/>
      <c r="FNW246" s="60"/>
      <c r="FNX246" s="60"/>
      <c r="FNY246" s="60"/>
      <c r="FNZ246" s="60"/>
      <c r="FOA246" s="60"/>
      <c r="FOB246" s="60"/>
      <c r="FOC246" s="60"/>
      <c r="FOD246" s="60"/>
      <c r="FOE246" s="60"/>
      <c r="FOF246" s="60"/>
      <c r="FOG246" s="60"/>
      <c r="FOH246" s="60"/>
      <c r="FOI246" s="60"/>
      <c r="FOJ246" s="60"/>
      <c r="FOK246" s="60"/>
      <c r="FOL246" s="60"/>
      <c r="FOM246" s="60"/>
      <c r="FON246" s="60"/>
      <c r="FOO246" s="60"/>
      <c r="FOP246" s="60"/>
      <c r="FOQ246" s="60"/>
      <c r="FOR246" s="60"/>
      <c r="FOS246" s="60"/>
      <c r="FOT246" s="60"/>
      <c r="FOU246" s="60"/>
      <c r="FOV246" s="60"/>
      <c r="FOW246" s="60"/>
      <c r="FOX246" s="60"/>
      <c r="FOY246" s="60"/>
      <c r="FOZ246" s="60"/>
      <c r="FPA246" s="60"/>
      <c r="FPB246" s="60"/>
      <c r="FPC246" s="60"/>
      <c r="FPD246" s="60"/>
      <c r="FPE246" s="60"/>
      <c r="FPF246" s="60"/>
      <c r="FPG246" s="60"/>
      <c r="FPH246" s="60"/>
      <c r="FPI246" s="60"/>
      <c r="FPJ246" s="60"/>
      <c r="FPK246" s="60"/>
      <c r="FPL246" s="60"/>
      <c r="FPM246" s="60"/>
      <c r="FPN246" s="60"/>
      <c r="FPO246" s="60"/>
      <c r="FPP246" s="60"/>
      <c r="FPQ246" s="60"/>
      <c r="FPR246" s="60"/>
      <c r="FPS246" s="60"/>
      <c r="FPT246" s="60"/>
      <c r="FPU246" s="60"/>
      <c r="FPV246" s="60"/>
      <c r="FPW246" s="60"/>
      <c r="FPX246" s="60"/>
      <c r="FPY246" s="60"/>
      <c r="FPZ246" s="60"/>
      <c r="FQA246" s="60"/>
      <c r="FQB246" s="60"/>
      <c r="FQC246" s="60"/>
      <c r="FQD246" s="60"/>
      <c r="FQE246" s="60"/>
      <c r="FQF246" s="60"/>
      <c r="FQG246" s="60"/>
      <c r="FQH246" s="60"/>
      <c r="FQI246" s="60"/>
      <c r="FQJ246" s="60"/>
      <c r="FQK246" s="60"/>
      <c r="FQL246" s="60"/>
      <c r="FQM246" s="60"/>
      <c r="FQN246" s="60"/>
      <c r="FQO246" s="60"/>
      <c r="FQP246" s="60"/>
      <c r="FQQ246" s="60"/>
      <c r="FQR246" s="60"/>
      <c r="FQS246" s="60"/>
      <c r="FQT246" s="60"/>
      <c r="FQU246" s="60"/>
      <c r="FQV246" s="60"/>
      <c r="FQW246" s="60"/>
      <c r="FQX246" s="60"/>
      <c r="FQY246" s="60"/>
      <c r="FQZ246" s="60"/>
      <c r="FRA246" s="60"/>
      <c r="FRB246" s="60"/>
      <c r="FRC246" s="60"/>
      <c r="FRD246" s="60"/>
      <c r="FRE246" s="60"/>
      <c r="FRF246" s="60"/>
      <c r="FRG246" s="60"/>
      <c r="FRH246" s="60"/>
      <c r="FRI246" s="60"/>
      <c r="FRJ246" s="60"/>
      <c r="FRK246" s="60"/>
      <c r="FRL246" s="60"/>
      <c r="FRM246" s="60"/>
      <c r="FRN246" s="60"/>
      <c r="FRO246" s="60"/>
      <c r="FRP246" s="60"/>
      <c r="FRQ246" s="60"/>
      <c r="FRR246" s="60"/>
      <c r="FRS246" s="60"/>
      <c r="FRT246" s="60"/>
      <c r="FRU246" s="60"/>
      <c r="FRV246" s="60"/>
      <c r="FRW246" s="60"/>
      <c r="FRX246" s="60"/>
      <c r="FRY246" s="60"/>
      <c r="FRZ246" s="60"/>
      <c r="FSA246" s="60"/>
      <c r="FSB246" s="60"/>
      <c r="FSC246" s="60"/>
      <c r="FSD246" s="60"/>
      <c r="FSE246" s="60"/>
      <c r="FSF246" s="60"/>
      <c r="FSG246" s="60"/>
      <c r="FSH246" s="60"/>
      <c r="FSI246" s="60"/>
      <c r="FSJ246" s="60"/>
      <c r="FSK246" s="60"/>
      <c r="FSL246" s="60"/>
      <c r="FSM246" s="60"/>
      <c r="FSN246" s="60"/>
      <c r="FSO246" s="60"/>
      <c r="FSP246" s="60"/>
      <c r="FSQ246" s="60"/>
      <c r="FSR246" s="60"/>
      <c r="FSS246" s="60"/>
      <c r="FST246" s="60"/>
      <c r="FSU246" s="60"/>
      <c r="FSV246" s="60"/>
      <c r="FSW246" s="60"/>
      <c r="FSX246" s="60"/>
      <c r="FSY246" s="60"/>
      <c r="FSZ246" s="60"/>
      <c r="FTA246" s="60"/>
      <c r="FTB246" s="60"/>
      <c r="FTC246" s="60"/>
      <c r="FTD246" s="60"/>
      <c r="FTE246" s="60"/>
      <c r="FTF246" s="60"/>
      <c r="FTG246" s="60"/>
      <c r="FTH246" s="60"/>
      <c r="FTI246" s="60"/>
      <c r="FTJ246" s="60"/>
      <c r="FTK246" s="60"/>
      <c r="FTL246" s="60"/>
      <c r="FTM246" s="60"/>
      <c r="FTN246" s="60"/>
      <c r="FTO246" s="60"/>
      <c r="FTP246" s="60"/>
      <c r="FTQ246" s="60"/>
      <c r="FTR246" s="60"/>
      <c r="FTS246" s="60"/>
      <c r="FTT246" s="60"/>
      <c r="FTU246" s="60"/>
      <c r="FTV246" s="60"/>
      <c r="FTW246" s="60"/>
      <c r="FTX246" s="60"/>
      <c r="FTY246" s="60"/>
      <c r="FTZ246" s="60"/>
      <c r="FUA246" s="60"/>
      <c r="FUB246" s="60"/>
      <c r="FUC246" s="60"/>
      <c r="FUD246" s="60"/>
      <c r="FUE246" s="60"/>
      <c r="FUF246" s="60"/>
      <c r="FUG246" s="60"/>
      <c r="FUH246" s="60"/>
      <c r="FUI246" s="60"/>
      <c r="FUJ246" s="60"/>
      <c r="FUK246" s="60"/>
      <c r="FUL246" s="60"/>
      <c r="FUM246" s="60"/>
      <c r="FUN246" s="60"/>
      <c r="FUO246" s="60"/>
      <c r="FUP246" s="60"/>
      <c r="FUQ246" s="60"/>
      <c r="FUR246" s="60"/>
      <c r="FUS246" s="60"/>
      <c r="FUT246" s="60"/>
      <c r="FUU246" s="60"/>
      <c r="FUV246" s="60"/>
      <c r="FUW246" s="60"/>
      <c r="FUX246" s="60"/>
      <c r="FUY246" s="60"/>
      <c r="FUZ246" s="60"/>
      <c r="FVA246" s="60"/>
      <c r="FVB246" s="60"/>
      <c r="FVC246" s="60"/>
      <c r="FVD246" s="60"/>
      <c r="FVE246" s="60"/>
      <c r="FVF246" s="60"/>
      <c r="FVG246" s="60"/>
      <c r="FVH246" s="60"/>
      <c r="FVI246" s="60"/>
      <c r="FVJ246" s="60"/>
      <c r="FVK246" s="60"/>
      <c r="FVL246" s="60"/>
      <c r="FVM246" s="60"/>
      <c r="FVN246" s="60"/>
      <c r="FVO246" s="60"/>
      <c r="FVP246" s="60"/>
      <c r="FVQ246" s="60"/>
      <c r="FVR246" s="60"/>
      <c r="FVS246" s="60"/>
      <c r="FVT246" s="60"/>
      <c r="FVU246" s="60"/>
      <c r="FVV246" s="60"/>
      <c r="FVW246" s="60"/>
      <c r="FVX246" s="60"/>
      <c r="FVY246" s="60"/>
      <c r="FVZ246" s="60"/>
      <c r="FWA246" s="60"/>
      <c r="FWB246" s="60"/>
      <c r="FWC246" s="60"/>
      <c r="FWD246" s="60"/>
      <c r="FWE246" s="60"/>
      <c r="FWF246" s="60"/>
      <c r="FWG246" s="60"/>
      <c r="FWH246" s="60"/>
      <c r="FWI246" s="60"/>
      <c r="FWJ246" s="60"/>
      <c r="FWK246" s="60"/>
      <c r="FWL246" s="60"/>
      <c r="FWM246" s="60"/>
      <c r="FWN246" s="60"/>
      <c r="FWO246" s="60"/>
      <c r="FWP246" s="60"/>
      <c r="FWQ246" s="60"/>
      <c r="FWR246" s="60"/>
      <c r="FWS246" s="60"/>
      <c r="FWT246" s="60"/>
      <c r="FWU246" s="60"/>
      <c r="FWV246" s="60"/>
      <c r="FWW246" s="60"/>
      <c r="FWX246" s="60"/>
      <c r="FWY246" s="60"/>
      <c r="FWZ246" s="60"/>
      <c r="FXA246" s="60"/>
      <c r="FXB246" s="60"/>
      <c r="FXC246" s="60"/>
      <c r="FXD246" s="60"/>
      <c r="FXE246" s="60"/>
      <c r="FXF246" s="60"/>
      <c r="FXG246" s="60"/>
      <c r="FXH246" s="60"/>
      <c r="FXI246" s="60"/>
      <c r="FXJ246" s="60"/>
      <c r="FXK246" s="60"/>
      <c r="FXL246" s="60"/>
      <c r="FXM246" s="60"/>
      <c r="FXN246" s="60"/>
      <c r="FXO246" s="60"/>
      <c r="FXP246" s="60"/>
      <c r="FXQ246" s="60"/>
      <c r="FXR246" s="60"/>
      <c r="FXS246" s="60"/>
      <c r="FXT246" s="60"/>
      <c r="FXU246" s="60"/>
      <c r="FXV246" s="60"/>
      <c r="FXW246" s="60"/>
      <c r="FXX246" s="60"/>
      <c r="FXY246" s="60"/>
      <c r="FXZ246" s="60"/>
      <c r="FYA246" s="60"/>
      <c r="FYB246" s="60"/>
      <c r="FYC246" s="60"/>
      <c r="FYD246" s="60"/>
      <c r="FYE246" s="60"/>
      <c r="FYF246" s="60"/>
      <c r="FYG246" s="60"/>
      <c r="FYH246" s="60"/>
      <c r="FYI246" s="60"/>
      <c r="FYJ246" s="60"/>
      <c r="FYK246" s="60"/>
      <c r="FYL246" s="60"/>
      <c r="FYM246" s="60"/>
      <c r="FYN246" s="60"/>
      <c r="FYO246" s="60"/>
      <c r="FYP246" s="60"/>
      <c r="FYQ246" s="60"/>
      <c r="FYR246" s="60"/>
      <c r="FYS246" s="60"/>
      <c r="FYT246" s="60"/>
      <c r="FYU246" s="60"/>
      <c r="FYV246" s="60"/>
      <c r="FYW246" s="60"/>
      <c r="FYX246" s="60"/>
      <c r="FYY246" s="60"/>
      <c r="FYZ246" s="60"/>
      <c r="FZA246" s="60"/>
      <c r="FZB246" s="60"/>
      <c r="FZC246" s="60"/>
      <c r="FZD246" s="60"/>
      <c r="FZE246" s="60"/>
      <c r="FZF246" s="60"/>
      <c r="FZG246" s="60"/>
      <c r="FZH246" s="60"/>
      <c r="FZI246" s="60"/>
      <c r="FZJ246" s="60"/>
      <c r="FZK246" s="60"/>
      <c r="FZL246" s="60"/>
      <c r="FZM246" s="60"/>
      <c r="FZN246" s="60"/>
      <c r="FZO246" s="60"/>
      <c r="FZP246" s="60"/>
      <c r="FZQ246" s="60"/>
      <c r="FZR246" s="60"/>
      <c r="FZS246" s="60"/>
      <c r="FZT246" s="60"/>
      <c r="FZU246" s="60"/>
      <c r="FZV246" s="60"/>
      <c r="FZW246" s="60"/>
      <c r="FZX246" s="60"/>
      <c r="FZY246" s="60"/>
      <c r="FZZ246" s="60"/>
      <c r="GAA246" s="60"/>
      <c r="GAB246" s="60"/>
      <c r="GAC246" s="60"/>
      <c r="GAD246" s="60"/>
      <c r="GAE246" s="60"/>
      <c r="GAF246" s="60"/>
      <c r="GAG246" s="60"/>
      <c r="GAH246" s="60"/>
      <c r="GAI246" s="60"/>
      <c r="GAJ246" s="60"/>
      <c r="GAK246" s="60"/>
      <c r="GAL246" s="60"/>
      <c r="GAM246" s="60"/>
      <c r="GAN246" s="60"/>
      <c r="GAO246" s="60"/>
      <c r="GAP246" s="60"/>
      <c r="GAQ246" s="60"/>
      <c r="GAR246" s="60"/>
      <c r="GAS246" s="60"/>
      <c r="GAT246" s="60"/>
      <c r="GAU246" s="60"/>
      <c r="GAV246" s="60"/>
      <c r="GAW246" s="60"/>
      <c r="GAX246" s="60"/>
      <c r="GAY246" s="60"/>
      <c r="GAZ246" s="60"/>
      <c r="GBA246" s="60"/>
      <c r="GBB246" s="60"/>
      <c r="GBC246" s="60"/>
      <c r="GBD246" s="60"/>
      <c r="GBE246" s="60"/>
      <c r="GBF246" s="60"/>
      <c r="GBG246" s="60"/>
      <c r="GBH246" s="60"/>
      <c r="GBI246" s="60"/>
      <c r="GBJ246" s="60"/>
      <c r="GBK246" s="60"/>
      <c r="GBL246" s="60"/>
      <c r="GBM246" s="60"/>
      <c r="GBN246" s="60"/>
      <c r="GBO246" s="60"/>
      <c r="GBP246" s="60"/>
      <c r="GBQ246" s="60"/>
      <c r="GBR246" s="60"/>
      <c r="GBS246" s="60"/>
      <c r="GBT246" s="60"/>
      <c r="GBU246" s="60"/>
      <c r="GBV246" s="60"/>
      <c r="GBW246" s="60"/>
      <c r="GBX246" s="60"/>
      <c r="GBY246" s="60"/>
      <c r="GBZ246" s="60"/>
      <c r="GCA246" s="60"/>
      <c r="GCB246" s="60"/>
      <c r="GCC246" s="60"/>
      <c r="GCD246" s="60"/>
      <c r="GCE246" s="60"/>
      <c r="GCF246" s="60"/>
      <c r="GCG246" s="60"/>
      <c r="GCH246" s="60"/>
      <c r="GCI246" s="60"/>
      <c r="GCJ246" s="60"/>
      <c r="GCK246" s="60"/>
      <c r="GCL246" s="60"/>
      <c r="GCM246" s="60"/>
      <c r="GCN246" s="60"/>
      <c r="GCO246" s="60"/>
      <c r="GCP246" s="60"/>
      <c r="GCQ246" s="60"/>
      <c r="GCR246" s="60"/>
      <c r="GCS246" s="60"/>
      <c r="GCT246" s="60"/>
      <c r="GCU246" s="60"/>
      <c r="GCV246" s="60"/>
      <c r="GCW246" s="60"/>
      <c r="GCX246" s="60"/>
      <c r="GCY246" s="60"/>
      <c r="GCZ246" s="60"/>
      <c r="GDA246" s="60"/>
      <c r="GDB246" s="60"/>
      <c r="GDC246" s="60"/>
      <c r="GDD246" s="60"/>
      <c r="GDE246" s="60"/>
      <c r="GDF246" s="60"/>
      <c r="GDG246" s="60"/>
      <c r="GDH246" s="60"/>
      <c r="GDI246" s="60"/>
      <c r="GDJ246" s="60"/>
      <c r="GDK246" s="60"/>
      <c r="GDL246" s="60"/>
      <c r="GDM246" s="60"/>
      <c r="GDN246" s="60"/>
      <c r="GDO246" s="60"/>
      <c r="GDP246" s="60"/>
      <c r="GDQ246" s="60"/>
      <c r="GDR246" s="60"/>
      <c r="GDS246" s="60"/>
      <c r="GDT246" s="60"/>
      <c r="GDU246" s="60"/>
      <c r="GDV246" s="60"/>
      <c r="GDW246" s="60"/>
      <c r="GDX246" s="60"/>
      <c r="GDY246" s="60"/>
      <c r="GDZ246" s="60"/>
      <c r="GEA246" s="60"/>
      <c r="GEB246" s="60"/>
      <c r="GEC246" s="60"/>
      <c r="GED246" s="60"/>
      <c r="GEE246" s="60"/>
      <c r="GEF246" s="60"/>
      <c r="GEG246" s="60"/>
      <c r="GEH246" s="60"/>
      <c r="GEI246" s="60"/>
      <c r="GEJ246" s="60"/>
      <c r="GEK246" s="60"/>
      <c r="GEL246" s="60"/>
      <c r="GEM246" s="60"/>
      <c r="GEN246" s="60"/>
      <c r="GEO246" s="60"/>
      <c r="GEP246" s="60"/>
      <c r="GEQ246" s="60"/>
      <c r="GER246" s="60"/>
      <c r="GES246" s="60"/>
      <c r="GET246" s="60"/>
      <c r="GEU246" s="60"/>
      <c r="GEV246" s="60"/>
      <c r="GEW246" s="60"/>
      <c r="GEX246" s="60"/>
      <c r="GEY246" s="60"/>
      <c r="GEZ246" s="60"/>
      <c r="GFA246" s="60"/>
      <c r="GFB246" s="60"/>
      <c r="GFC246" s="60"/>
      <c r="GFD246" s="60"/>
      <c r="GFE246" s="60"/>
      <c r="GFF246" s="60"/>
      <c r="GFG246" s="60"/>
      <c r="GFH246" s="60"/>
      <c r="GFI246" s="60"/>
      <c r="GFJ246" s="60"/>
      <c r="GFK246" s="60"/>
      <c r="GFL246" s="60"/>
      <c r="GFM246" s="60"/>
      <c r="GFN246" s="60"/>
      <c r="GFO246" s="60"/>
      <c r="GFP246" s="60"/>
      <c r="GFQ246" s="60"/>
      <c r="GFR246" s="60"/>
      <c r="GFS246" s="60"/>
      <c r="GFT246" s="60"/>
      <c r="GFU246" s="60"/>
      <c r="GFV246" s="60"/>
      <c r="GFW246" s="60"/>
      <c r="GFX246" s="60"/>
      <c r="GFY246" s="60"/>
      <c r="GFZ246" s="60"/>
      <c r="GGA246" s="60"/>
      <c r="GGB246" s="60"/>
      <c r="GGC246" s="60"/>
      <c r="GGD246" s="60"/>
      <c r="GGE246" s="60"/>
      <c r="GGF246" s="60"/>
      <c r="GGG246" s="60"/>
      <c r="GGH246" s="60"/>
      <c r="GGI246" s="60"/>
      <c r="GGJ246" s="60"/>
      <c r="GGK246" s="60"/>
      <c r="GGL246" s="60"/>
      <c r="GGM246" s="60"/>
      <c r="GGN246" s="60"/>
      <c r="GGO246" s="60"/>
      <c r="GGP246" s="60"/>
      <c r="GGQ246" s="60"/>
      <c r="GGR246" s="60"/>
      <c r="GGS246" s="60"/>
      <c r="GGT246" s="60"/>
      <c r="GGU246" s="60"/>
      <c r="GGV246" s="60"/>
      <c r="GGW246" s="60"/>
      <c r="GGX246" s="60"/>
      <c r="GGY246" s="60"/>
      <c r="GGZ246" s="60"/>
      <c r="GHA246" s="60"/>
      <c r="GHB246" s="60"/>
      <c r="GHC246" s="60"/>
      <c r="GHD246" s="60"/>
      <c r="GHE246" s="60"/>
      <c r="GHF246" s="60"/>
      <c r="GHG246" s="60"/>
      <c r="GHH246" s="60"/>
      <c r="GHI246" s="60"/>
      <c r="GHJ246" s="60"/>
      <c r="GHK246" s="60"/>
      <c r="GHL246" s="60"/>
      <c r="GHM246" s="60"/>
      <c r="GHN246" s="60"/>
      <c r="GHO246" s="60"/>
      <c r="GHP246" s="60"/>
      <c r="GHQ246" s="60"/>
      <c r="GHR246" s="60"/>
      <c r="GHS246" s="60"/>
      <c r="GHT246" s="60"/>
      <c r="GHU246" s="60"/>
      <c r="GHV246" s="60"/>
      <c r="GHW246" s="60"/>
      <c r="GHX246" s="60"/>
      <c r="GHY246" s="60"/>
      <c r="GHZ246" s="60"/>
      <c r="GIA246" s="60"/>
      <c r="GIB246" s="60"/>
      <c r="GIC246" s="60"/>
      <c r="GID246" s="60"/>
      <c r="GIE246" s="60"/>
      <c r="GIF246" s="60"/>
      <c r="GIG246" s="60"/>
      <c r="GIH246" s="60"/>
      <c r="GII246" s="60"/>
      <c r="GIJ246" s="60"/>
      <c r="GIK246" s="60"/>
      <c r="GIL246" s="60"/>
      <c r="GIM246" s="60"/>
      <c r="GIN246" s="60"/>
      <c r="GIO246" s="60"/>
      <c r="GIP246" s="60"/>
      <c r="GIQ246" s="60"/>
      <c r="GIR246" s="60"/>
      <c r="GIS246" s="60"/>
      <c r="GIT246" s="60"/>
      <c r="GIU246" s="60"/>
      <c r="GIV246" s="60"/>
      <c r="GIW246" s="60"/>
      <c r="GIX246" s="60"/>
      <c r="GIY246" s="60"/>
      <c r="GIZ246" s="60"/>
      <c r="GJA246" s="60"/>
      <c r="GJB246" s="60"/>
      <c r="GJC246" s="60"/>
      <c r="GJD246" s="60"/>
      <c r="GJE246" s="60"/>
      <c r="GJF246" s="60"/>
      <c r="GJG246" s="60"/>
      <c r="GJH246" s="60"/>
      <c r="GJI246" s="60"/>
      <c r="GJJ246" s="60"/>
      <c r="GJK246" s="60"/>
      <c r="GJL246" s="60"/>
      <c r="GJM246" s="60"/>
      <c r="GJN246" s="60"/>
      <c r="GJO246" s="60"/>
      <c r="GJP246" s="60"/>
      <c r="GJQ246" s="60"/>
      <c r="GJR246" s="60"/>
      <c r="GJS246" s="60"/>
      <c r="GJT246" s="60"/>
      <c r="GJU246" s="60"/>
      <c r="GJV246" s="60"/>
      <c r="GJW246" s="60"/>
      <c r="GJX246" s="60"/>
      <c r="GJY246" s="60"/>
      <c r="GJZ246" s="60"/>
      <c r="GKA246" s="60"/>
      <c r="GKB246" s="60"/>
      <c r="GKC246" s="60"/>
      <c r="GKD246" s="60"/>
      <c r="GKE246" s="60"/>
      <c r="GKF246" s="60"/>
      <c r="GKG246" s="60"/>
      <c r="GKH246" s="60"/>
      <c r="GKI246" s="60"/>
      <c r="GKJ246" s="60"/>
      <c r="GKK246" s="60"/>
      <c r="GKL246" s="60"/>
      <c r="GKM246" s="60"/>
      <c r="GKN246" s="60"/>
      <c r="GKO246" s="60"/>
      <c r="GKP246" s="60"/>
      <c r="GKQ246" s="60"/>
      <c r="GKR246" s="60"/>
      <c r="GKS246" s="60"/>
      <c r="GKT246" s="60"/>
      <c r="GKU246" s="60"/>
      <c r="GKV246" s="60"/>
      <c r="GKW246" s="60"/>
      <c r="GKX246" s="60"/>
      <c r="GKY246" s="60"/>
      <c r="GKZ246" s="60"/>
      <c r="GLA246" s="60"/>
      <c r="GLB246" s="60"/>
      <c r="GLC246" s="60"/>
      <c r="GLD246" s="60"/>
      <c r="GLE246" s="60"/>
      <c r="GLF246" s="60"/>
      <c r="GLG246" s="60"/>
      <c r="GLH246" s="60"/>
      <c r="GLI246" s="60"/>
      <c r="GLJ246" s="60"/>
      <c r="GLK246" s="60"/>
      <c r="GLL246" s="60"/>
      <c r="GLM246" s="60"/>
      <c r="GLN246" s="60"/>
      <c r="GLO246" s="60"/>
      <c r="GLP246" s="60"/>
      <c r="GLQ246" s="60"/>
      <c r="GLR246" s="60"/>
      <c r="GLS246" s="60"/>
      <c r="GLT246" s="60"/>
      <c r="GLU246" s="60"/>
      <c r="GLV246" s="60"/>
      <c r="GLW246" s="60"/>
      <c r="GLX246" s="60"/>
      <c r="GLY246" s="60"/>
      <c r="GLZ246" s="60"/>
      <c r="GMA246" s="60"/>
      <c r="GMB246" s="60"/>
      <c r="GMC246" s="60"/>
      <c r="GMD246" s="60"/>
      <c r="GME246" s="60"/>
      <c r="GMF246" s="60"/>
      <c r="GMG246" s="60"/>
      <c r="GMH246" s="60"/>
      <c r="GMI246" s="60"/>
      <c r="GMJ246" s="60"/>
      <c r="GMK246" s="60"/>
      <c r="GML246" s="60"/>
      <c r="GMM246" s="60"/>
      <c r="GMN246" s="60"/>
      <c r="GMO246" s="60"/>
      <c r="GMP246" s="60"/>
      <c r="GMQ246" s="60"/>
      <c r="GMR246" s="60"/>
      <c r="GMS246" s="60"/>
      <c r="GMT246" s="60"/>
      <c r="GMU246" s="60"/>
      <c r="GMV246" s="60"/>
      <c r="GMW246" s="60"/>
      <c r="GMX246" s="60"/>
      <c r="GMY246" s="60"/>
      <c r="GMZ246" s="60"/>
      <c r="GNA246" s="60"/>
      <c r="GNB246" s="60"/>
      <c r="GNC246" s="60"/>
      <c r="GND246" s="60"/>
      <c r="GNE246" s="60"/>
      <c r="GNF246" s="60"/>
      <c r="GNG246" s="60"/>
      <c r="GNH246" s="60"/>
      <c r="GNI246" s="60"/>
      <c r="GNJ246" s="60"/>
      <c r="GNK246" s="60"/>
      <c r="GNL246" s="60"/>
      <c r="GNM246" s="60"/>
      <c r="GNN246" s="60"/>
      <c r="GNO246" s="60"/>
      <c r="GNP246" s="60"/>
      <c r="GNQ246" s="60"/>
      <c r="GNR246" s="60"/>
      <c r="GNS246" s="60"/>
      <c r="GNT246" s="60"/>
      <c r="GNU246" s="60"/>
      <c r="GNV246" s="60"/>
      <c r="GNW246" s="60"/>
      <c r="GNX246" s="60"/>
      <c r="GNY246" s="60"/>
      <c r="GNZ246" s="60"/>
      <c r="GOA246" s="60"/>
      <c r="GOB246" s="60"/>
      <c r="GOC246" s="60"/>
      <c r="GOD246" s="60"/>
      <c r="GOE246" s="60"/>
      <c r="GOF246" s="60"/>
      <c r="GOG246" s="60"/>
      <c r="GOH246" s="60"/>
      <c r="GOI246" s="60"/>
      <c r="GOJ246" s="60"/>
      <c r="GOK246" s="60"/>
      <c r="GOL246" s="60"/>
      <c r="GOM246" s="60"/>
      <c r="GON246" s="60"/>
      <c r="GOO246" s="60"/>
      <c r="GOP246" s="60"/>
      <c r="GOQ246" s="60"/>
      <c r="GOR246" s="60"/>
      <c r="GOS246" s="60"/>
      <c r="GOT246" s="60"/>
      <c r="GOU246" s="60"/>
      <c r="GOV246" s="60"/>
      <c r="GOW246" s="60"/>
      <c r="GOX246" s="60"/>
      <c r="GOY246" s="60"/>
      <c r="GOZ246" s="60"/>
      <c r="GPA246" s="60"/>
      <c r="GPB246" s="60"/>
      <c r="GPC246" s="60"/>
      <c r="GPD246" s="60"/>
      <c r="GPE246" s="60"/>
      <c r="GPF246" s="60"/>
      <c r="GPG246" s="60"/>
      <c r="GPH246" s="60"/>
      <c r="GPI246" s="60"/>
      <c r="GPJ246" s="60"/>
      <c r="GPK246" s="60"/>
      <c r="GPL246" s="60"/>
      <c r="GPM246" s="60"/>
      <c r="GPN246" s="60"/>
      <c r="GPO246" s="60"/>
      <c r="GPP246" s="60"/>
      <c r="GPQ246" s="60"/>
      <c r="GPR246" s="60"/>
      <c r="GPS246" s="60"/>
      <c r="GPT246" s="60"/>
      <c r="GPU246" s="60"/>
      <c r="GPV246" s="60"/>
      <c r="GPW246" s="60"/>
      <c r="GPX246" s="60"/>
      <c r="GPY246" s="60"/>
      <c r="GPZ246" s="60"/>
      <c r="GQA246" s="60"/>
      <c r="GQB246" s="60"/>
      <c r="GQC246" s="60"/>
      <c r="GQD246" s="60"/>
      <c r="GQE246" s="60"/>
      <c r="GQF246" s="60"/>
      <c r="GQG246" s="60"/>
      <c r="GQH246" s="60"/>
      <c r="GQI246" s="60"/>
      <c r="GQJ246" s="60"/>
      <c r="GQK246" s="60"/>
      <c r="GQL246" s="60"/>
      <c r="GQM246" s="60"/>
      <c r="GQN246" s="60"/>
      <c r="GQO246" s="60"/>
      <c r="GQP246" s="60"/>
      <c r="GQQ246" s="60"/>
      <c r="GQR246" s="60"/>
      <c r="GQS246" s="60"/>
      <c r="GQT246" s="60"/>
      <c r="GQU246" s="60"/>
      <c r="GQV246" s="60"/>
      <c r="GQW246" s="60"/>
      <c r="GQX246" s="60"/>
      <c r="GQY246" s="60"/>
      <c r="GQZ246" s="60"/>
      <c r="GRA246" s="60"/>
      <c r="GRB246" s="60"/>
      <c r="GRC246" s="60"/>
      <c r="GRD246" s="60"/>
      <c r="GRE246" s="60"/>
      <c r="GRF246" s="60"/>
      <c r="GRG246" s="60"/>
      <c r="GRH246" s="60"/>
      <c r="GRI246" s="60"/>
      <c r="GRJ246" s="60"/>
      <c r="GRK246" s="60"/>
      <c r="GRL246" s="60"/>
      <c r="GRM246" s="60"/>
      <c r="GRN246" s="60"/>
      <c r="GRO246" s="60"/>
      <c r="GRP246" s="60"/>
      <c r="GRQ246" s="60"/>
      <c r="GRR246" s="60"/>
      <c r="GRS246" s="60"/>
      <c r="GRT246" s="60"/>
      <c r="GRU246" s="60"/>
      <c r="GRV246" s="60"/>
      <c r="GRW246" s="60"/>
      <c r="GRX246" s="60"/>
      <c r="GRY246" s="60"/>
      <c r="GRZ246" s="60"/>
      <c r="GSA246" s="60"/>
      <c r="GSB246" s="60"/>
      <c r="GSC246" s="60"/>
      <c r="GSD246" s="60"/>
      <c r="GSE246" s="60"/>
      <c r="GSF246" s="60"/>
      <c r="GSG246" s="60"/>
      <c r="GSH246" s="60"/>
      <c r="GSI246" s="60"/>
      <c r="GSJ246" s="60"/>
      <c r="GSK246" s="60"/>
      <c r="GSL246" s="60"/>
      <c r="GSM246" s="60"/>
      <c r="GSN246" s="60"/>
      <c r="GSO246" s="60"/>
      <c r="GSP246" s="60"/>
      <c r="GSQ246" s="60"/>
      <c r="GSR246" s="60"/>
      <c r="GSS246" s="60"/>
      <c r="GST246" s="60"/>
      <c r="GSU246" s="60"/>
      <c r="GSV246" s="60"/>
      <c r="GSW246" s="60"/>
      <c r="GSX246" s="60"/>
      <c r="GSY246" s="60"/>
      <c r="GSZ246" s="60"/>
      <c r="GTA246" s="60"/>
      <c r="GTB246" s="60"/>
      <c r="GTC246" s="60"/>
      <c r="GTD246" s="60"/>
      <c r="GTE246" s="60"/>
      <c r="GTF246" s="60"/>
      <c r="GTG246" s="60"/>
      <c r="GTH246" s="60"/>
      <c r="GTI246" s="60"/>
      <c r="GTJ246" s="60"/>
      <c r="GTK246" s="60"/>
      <c r="GTL246" s="60"/>
      <c r="GTM246" s="60"/>
      <c r="GTN246" s="60"/>
      <c r="GTO246" s="60"/>
      <c r="GTP246" s="60"/>
      <c r="GTQ246" s="60"/>
      <c r="GTR246" s="60"/>
      <c r="GTS246" s="60"/>
      <c r="GTT246" s="60"/>
      <c r="GTU246" s="60"/>
      <c r="GTV246" s="60"/>
      <c r="GTW246" s="60"/>
      <c r="GTX246" s="60"/>
      <c r="GTY246" s="60"/>
      <c r="GTZ246" s="60"/>
      <c r="GUA246" s="60"/>
      <c r="GUB246" s="60"/>
      <c r="GUC246" s="60"/>
      <c r="GUD246" s="60"/>
      <c r="GUE246" s="60"/>
      <c r="GUF246" s="60"/>
      <c r="GUG246" s="60"/>
      <c r="GUH246" s="60"/>
      <c r="GUI246" s="60"/>
      <c r="GUJ246" s="60"/>
      <c r="GUK246" s="60"/>
      <c r="GUL246" s="60"/>
      <c r="GUM246" s="60"/>
      <c r="GUN246" s="60"/>
      <c r="GUO246" s="60"/>
      <c r="GUP246" s="60"/>
      <c r="GUQ246" s="60"/>
      <c r="GUR246" s="60"/>
      <c r="GUS246" s="60"/>
      <c r="GUT246" s="60"/>
      <c r="GUU246" s="60"/>
      <c r="GUV246" s="60"/>
      <c r="GUW246" s="60"/>
      <c r="GUX246" s="60"/>
      <c r="GUY246" s="60"/>
      <c r="GUZ246" s="60"/>
      <c r="GVA246" s="60"/>
      <c r="GVB246" s="60"/>
      <c r="GVC246" s="60"/>
      <c r="GVD246" s="60"/>
      <c r="GVE246" s="60"/>
      <c r="GVF246" s="60"/>
      <c r="GVG246" s="60"/>
      <c r="GVH246" s="60"/>
      <c r="GVI246" s="60"/>
      <c r="GVJ246" s="60"/>
      <c r="GVK246" s="60"/>
      <c r="GVL246" s="60"/>
      <c r="GVM246" s="60"/>
      <c r="GVN246" s="60"/>
      <c r="GVO246" s="60"/>
      <c r="GVP246" s="60"/>
      <c r="GVQ246" s="60"/>
      <c r="GVR246" s="60"/>
      <c r="GVS246" s="60"/>
      <c r="GVT246" s="60"/>
      <c r="GVU246" s="60"/>
      <c r="GVV246" s="60"/>
      <c r="GVW246" s="60"/>
      <c r="GVX246" s="60"/>
      <c r="GVY246" s="60"/>
      <c r="GVZ246" s="60"/>
      <c r="GWA246" s="60"/>
      <c r="GWB246" s="60"/>
      <c r="GWC246" s="60"/>
      <c r="GWD246" s="60"/>
      <c r="GWE246" s="60"/>
      <c r="GWF246" s="60"/>
      <c r="GWG246" s="60"/>
      <c r="GWH246" s="60"/>
      <c r="GWI246" s="60"/>
      <c r="GWJ246" s="60"/>
      <c r="GWK246" s="60"/>
      <c r="GWL246" s="60"/>
      <c r="GWM246" s="60"/>
      <c r="GWN246" s="60"/>
      <c r="GWO246" s="60"/>
      <c r="GWP246" s="60"/>
      <c r="GWQ246" s="60"/>
      <c r="GWR246" s="60"/>
      <c r="GWS246" s="60"/>
      <c r="GWT246" s="60"/>
      <c r="GWU246" s="60"/>
      <c r="GWV246" s="60"/>
      <c r="GWW246" s="60"/>
      <c r="GWX246" s="60"/>
      <c r="GWY246" s="60"/>
      <c r="GWZ246" s="60"/>
      <c r="GXA246" s="60"/>
      <c r="GXB246" s="60"/>
      <c r="GXC246" s="60"/>
      <c r="GXD246" s="60"/>
      <c r="GXE246" s="60"/>
      <c r="GXF246" s="60"/>
      <c r="GXG246" s="60"/>
      <c r="GXH246" s="60"/>
      <c r="GXI246" s="60"/>
      <c r="GXJ246" s="60"/>
      <c r="GXK246" s="60"/>
      <c r="GXL246" s="60"/>
      <c r="GXM246" s="60"/>
      <c r="GXN246" s="60"/>
      <c r="GXO246" s="60"/>
      <c r="GXP246" s="60"/>
      <c r="GXQ246" s="60"/>
      <c r="GXR246" s="60"/>
      <c r="GXS246" s="60"/>
      <c r="GXT246" s="60"/>
      <c r="GXU246" s="60"/>
      <c r="GXV246" s="60"/>
      <c r="GXW246" s="60"/>
      <c r="GXX246" s="60"/>
      <c r="GXY246" s="60"/>
      <c r="GXZ246" s="60"/>
      <c r="GYA246" s="60"/>
      <c r="GYB246" s="60"/>
      <c r="GYC246" s="60"/>
      <c r="GYD246" s="60"/>
      <c r="GYE246" s="60"/>
      <c r="GYF246" s="60"/>
      <c r="GYG246" s="60"/>
      <c r="GYH246" s="60"/>
      <c r="GYI246" s="60"/>
      <c r="GYJ246" s="60"/>
      <c r="GYK246" s="60"/>
      <c r="GYL246" s="60"/>
      <c r="GYM246" s="60"/>
      <c r="GYN246" s="60"/>
      <c r="GYO246" s="60"/>
      <c r="GYP246" s="60"/>
      <c r="GYQ246" s="60"/>
      <c r="GYR246" s="60"/>
      <c r="GYS246" s="60"/>
      <c r="GYT246" s="60"/>
      <c r="GYU246" s="60"/>
      <c r="GYV246" s="60"/>
      <c r="GYW246" s="60"/>
      <c r="GYX246" s="60"/>
      <c r="GYY246" s="60"/>
      <c r="GYZ246" s="60"/>
      <c r="GZA246" s="60"/>
      <c r="GZB246" s="60"/>
      <c r="GZC246" s="60"/>
      <c r="GZD246" s="60"/>
      <c r="GZE246" s="60"/>
      <c r="GZF246" s="60"/>
      <c r="GZG246" s="60"/>
      <c r="GZH246" s="60"/>
      <c r="GZI246" s="60"/>
      <c r="GZJ246" s="60"/>
      <c r="GZK246" s="60"/>
      <c r="GZL246" s="60"/>
      <c r="GZM246" s="60"/>
      <c r="GZN246" s="60"/>
      <c r="GZO246" s="60"/>
      <c r="GZP246" s="60"/>
      <c r="GZQ246" s="60"/>
      <c r="GZR246" s="60"/>
      <c r="GZS246" s="60"/>
      <c r="GZT246" s="60"/>
      <c r="GZU246" s="60"/>
      <c r="GZV246" s="60"/>
      <c r="GZW246" s="60"/>
      <c r="GZX246" s="60"/>
      <c r="GZY246" s="60"/>
      <c r="GZZ246" s="60"/>
      <c r="HAA246" s="60"/>
      <c r="HAB246" s="60"/>
      <c r="HAC246" s="60"/>
      <c r="HAD246" s="60"/>
      <c r="HAE246" s="60"/>
      <c r="HAF246" s="60"/>
      <c r="HAG246" s="60"/>
      <c r="HAH246" s="60"/>
      <c r="HAI246" s="60"/>
      <c r="HAJ246" s="60"/>
      <c r="HAK246" s="60"/>
      <c r="HAL246" s="60"/>
      <c r="HAM246" s="60"/>
      <c r="HAN246" s="60"/>
      <c r="HAO246" s="60"/>
      <c r="HAP246" s="60"/>
      <c r="HAQ246" s="60"/>
      <c r="HAR246" s="60"/>
      <c r="HAS246" s="60"/>
      <c r="HAT246" s="60"/>
      <c r="HAU246" s="60"/>
      <c r="HAV246" s="60"/>
      <c r="HAW246" s="60"/>
      <c r="HAX246" s="60"/>
      <c r="HAY246" s="60"/>
      <c r="HAZ246" s="60"/>
      <c r="HBA246" s="60"/>
      <c r="HBB246" s="60"/>
      <c r="HBC246" s="60"/>
      <c r="HBD246" s="60"/>
      <c r="HBE246" s="60"/>
      <c r="HBF246" s="60"/>
      <c r="HBG246" s="60"/>
      <c r="HBH246" s="60"/>
      <c r="HBI246" s="60"/>
      <c r="HBJ246" s="60"/>
      <c r="HBK246" s="60"/>
      <c r="HBL246" s="60"/>
      <c r="HBM246" s="60"/>
      <c r="HBN246" s="60"/>
      <c r="HBO246" s="60"/>
      <c r="HBP246" s="60"/>
      <c r="HBQ246" s="60"/>
      <c r="HBR246" s="60"/>
      <c r="HBS246" s="60"/>
      <c r="HBT246" s="60"/>
      <c r="HBU246" s="60"/>
      <c r="HBV246" s="60"/>
      <c r="HBW246" s="60"/>
      <c r="HBX246" s="60"/>
      <c r="HBY246" s="60"/>
      <c r="HBZ246" s="60"/>
      <c r="HCA246" s="60"/>
      <c r="HCB246" s="60"/>
      <c r="HCC246" s="60"/>
      <c r="HCD246" s="60"/>
      <c r="HCE246" s="60"/>
      <c r="HCF246" s="60"/>
      <c r="HCG246" s="60"/>
      <c r="HCH246" s="60"/>
      <c r="HCI246" s="60"/>
      <c r="HCJ246" s="60"/>
      <c r="HCK246" s="60"/>
      <c r="HCL246" s="60"/>
      <c r="HCM246" s="60"/>
      <c r="HCN246" s="60"/>
      <c r="HCO246" s="60"/>
      <c r="HCP246" s="60"/>
      <c r="HCQ246" s="60"/>
      <c r="HCR246" s="60"/>
      <c r="HCS246" s="60"/>
      <c r="HCT246" s="60"/>
      <c r="HCU246" s="60"/>
      <c r="HCV246" s="60"/>
      <c r="HCW246" s="60"/>
      <c r="HCX246" s="60"/>
      <c r="HCY246" s="60"/>
      <c r="HCZ246" s="60"/>
      <c r="HDA246" s="60"/>
      <c r="HDB246" s="60"/>
      <c r="HDC246" s="60"/>
      <c r="HDD246" s="60"/>
      <c r="HDE246" s="60"/>
      <c r="HDF246" s="60"/>
      <c r="HDG246" s="60"/>
      <c r="HDH246" s="60"/>
      <c r="HDI246" s="60"/>
      <c r="HDJ246" s="60"/>
      <c r="HDK246" s="60"/>
      <c r="HDL246" s="60"/>
      <c r="HDM246" s="60"/>
      <c r="HDN246" s="60"/>
      <c r="HDO246" s="60"/>
      <c r="HDP246" s="60"/>
      <c r="HDQ246" s="60"/>
      <c r="HDR246" s="60"/>
      <c r="HDS246" s="60"/>
      <c r="HDT246" s="60"/>
      <c r="HDU246" s="60"/>
      <c r="HDV246" s="60"/>
      <c r="HDW246" s="60"/>
      <c r="HDX246" s="60"/>
      <c r="HDY246" s="60"/>
      <c r="HDZ246" s="60"/>
      <c r="HEA246" s="60"/>
      <c r="HEB246" s="60"/>
      <c r="HEC246" s="60"/>
      <c r="HED246" s="60"/>
      <c r="HEE246" s="60"/>
      <c r="HEF246" s="60"/>
      <c r="HEG246" s="60"/>
      <c r="HEH246" s="60"/>
      <c r="HEI246" s="60"/>
      <c r="HEJ246" s="60"/>
      <c r="HEK246" s="60"/>
      <c r="HEL246" s="60"/>
      <c r="HEM246" s="60"/>
      <c r="HEN246" s="60"/>
      <c r="HEO246" s="60"/>
      <c r="HEP246" s="60"/>
      <c r="HEQ246" s="60"/>
      <c r="HER246" s="60"/>
      <c r="HES246" s="60"/>
      <c r="HET246" s="60"/>
      <c r="HEU246" s="60"/>
      <c r="HEV246" s="60"/>
      <c r="HEW246" s="60"/>
      <c r="HEX246" s="60"/>
      <c r="HEY246" s="60"/>
      <c r="HEZ246" s="60"/>
      <c r="HFA246" s="60"/>
      <c r="HFB246" s="60"/>
      <c r="HFC246" s="60"/>
      <c r="HFD246" s="60"/>
      <c r="HFE246" s="60"/>
      <c r="HFF246" s="60"/>
      <c r="HFG246" s="60"/>
      <c r="HFH246" s="60"/>
      <c r="HFI246" s="60"/>
      <c r="HFJ246" s="60"/>
      <c r="HFK246" s="60"/>
      <c r="HFL246" s="60"/>
      <c r="HFM246" s="60"/>
      <c r="HFN246" s="60"/>
      <c r="HFO246" s="60"/>
      <c r="HFP246" s="60"/>
      <c r="HFQ246" s="60"/>
      <c r="HFR246" s="60"/>
      <c r="HFS246" s="60"/>
      <c r="HFT246" s="60"/>
      <c r="HFU246" s="60"/>
      <c r="HFV246" s="60"/>
      <c r="HFW246" s="60"/>
      <c r="HFX246" s="60"/>
      <c r="HFY246" s="60"/>
      <c r="HFZ246" s="60"/>
      <c r="HGA246" s="60"/>
      <c r="HGB246" s="60"/>
      <c r="HGC246" s="60"/>
      <c r="HGD246" s="60"/>
      <c r="HGE246" s="60"/>
      <c r="HGF246" s="60"/>
      <c r="HGG246" s="60"/>
      <c r="HGH246" s="60"/>
      <c r="HGI246" s="60"/>
      <c r="HGJ246" s="60"/>
      <c r="HGK246" s="60"/>
      <c r="HGL246" s="60"/>
      <c r="HGM246" s="60"/>
      <c r="HGN246" s="60"/>
      <c r="HGO246" s="60"/>
      <c r="HGP246" s="60"/>
      <c r="HGQ246" s="60"/>
      <c r="HGR246" s="60"/>
      <c r="HGS246" s="60"/>
      <c r="HGT246" s="60"/>
      <c r="HGU246" s="60"/>
      <c r="HGV246" s="60"/>
      <c r="HGW246" s="60"/>
      <c r="HGX246" s="60"/>
      <c r="HGY246" s="60"/>
      <c r="HGZ246" s="60"/>
      <c r="HHA246" s="60"/>
      <c r="HHB246" s="60"/>
      <c r="HHC246" s="60"/>
      <c r="HHD246" s="60"/>
      <c r="HHE246" s="60"/>
      <c r="HHF246" s="60"/>
      <c r="HHG246" s="60"/>
      <c r="HHH246" s="60"/>
      <c r="HHI246" s="60"/>
      <c r="HHJ246" s="60"/>
      <c r="HHK246" s="60"/>
      <c r="HHL246" s="60"/>
      <c r="HHM246" s="60"/>
      <c r="HHN246" s="60"/>
      <c r="HHO246" s="60"/>
      <c r="HHP246" s="60"/>
      <c r="HHQ246" s="60"/>
      <c r="HHR246" s="60"/>
      <c r="HHS246" s="60"/>
      <c r="HHT246" s="60"/>
      <c r="HHU246" s="60"/>
      <c r="HHV246" s="60"/>
      <c r="HHW246" s="60"/>
      <c r="HHX246" s="60"/>
      <c r="HHY246" s="60"/>
      <c r="HHZ246" s="60"/>
      <c r="HIA246" s="60"/>
      <c r="HIB246" s="60"/>
      <c r="HIC246" s="60"/>
      <c r="HID246" s="60"/>
      <c r="HIE246" s="60"/>
      <c r="HIF246" s="60"/>
      <c r="HIG246" s="60"/>
      <c r="HIH246" s="60"/>
      <c r="HII246" s="60"/>
      <c r="HIJ246" s="60"/>
      <c r="HIK246" s="60"/>
      <c r="HIL246" s="60"/>
      <c r="HIM246" s="60"/>
      <c r="HIN246" s="60"/>
      <c r="HIO246" s="60"/>
      <c r="HIP246" s="60"/>
      <c r="HIQ246" s="60"/>
      <c r="HIR246" s="60"/>
      <c r="HIS246" s="60"/>
      <c r="HIT246" s="60"/>
      <c r="HIU246" s="60"/>
      <c r="HIV246" s="60"/>
      <c r="HIW246" s="60"/>
      <c r="HIX246" s="60"/>
      <c r="HIY246" s="60"/>
      <c r="HIZ246" s="60"/>
      <c r="HJA246" s="60"/>
      <c r="HJB246" s="60"/>
      <c r="HJC246" s="60"/>
      <c r="HJD246" s="60"/>
      <c r="HJE246" s="60"/>
      <c r="HJF246" s="60"/>
      <c r="HJG246" s="60"/>
      <c r="HJH246" s="60"/>
      <c r="HJI246" s="60"/>
      <c r="HJJ246" s="60"/>
      <c r="HJK246" s="60"/>
      <c r="HJL246" s="60"/>
      <c r="HJM246" s="60"/>
      <c r="HJN246" s="60"/>
      <c r="HJO246" s="60"/>
      <c r="HJP246" s="60"/>
      <c r="HJQ246" s="60"/>
      <c r="HJR246" s="60"/>
      <c r="HJS246" s="60"/>
      <c r="HJT246" s="60"/>
      <c r="HJU246" s="60"/>
      <c r="HJV246" s="60"/>
      <c r="HJW246" s="60"/>
      <c r="HJX246" s="60"/>
      <c r="HJY246" s="60"/>
      <c r="HJZ246" s="60"/>
      <c r="HKA246" s="60"/>
      <c r="HKB246" s="60"/>
      <c r="HKC246" s="60"/>
      <c r="HKD246" s="60"/>
      <c r="HKE246" s="60"/>
      <c r="HKF246" s="60"/>
      <c r="HKG246" s="60"/>
      <c r="HKH246" s="60"/>
      <c r="HKI246" s="60"/>
      <c r="HKJ246" s="60"/>
      <c r="HKK246" s="60"/>
      <c r="HKL246" s="60"/>
      <c r="HKM246" s="60"/>
      <c r="HKN246" s="60"/>
      <c r="HKO246" s="60"/>
      <c r="HKP246" s="60"/>
      <c r="HKQ246" s="60"/>
      <c r="HKR246" s="60"/>
      <c r="HKS246" s="60"/>
      <c r="HKT246" s="60"/>
      <c r="HKU246" s="60"/>
      <c r="HKV246" s="60"/>
      <c r="HKW246" s="60"/>
      <c r="HKX246" s="60"/>
      <c r="HKY246" s="60"/>
      <c r="HKZ246" s="60"/>
      <c r="HLA246" s="60"/>
      <c r="HLB246" s="60"/>
      <c r="HLC246" s="60"/>
      <c r="HLD246" s="60"/>
      <c r="HLE246" s="60"/>
      <c r="HLF246" s="60"/>
      <c r="HLG246" s="60"/>
      <c r="HLH246" s="60"/>
      <c r="HLI246" s="60"/>
      <c r="HLJ246" s="60"/>
      <c r="HLK246" s="60"/>
      <c r="HLL246" s="60"/>
      <c r="HLM246" s="60"/>
      <c r="HLN246" s="60"/>
      <c r="HLO246" s="60"/>
      <c r="HLP246" s="60"/>
      <c r="HLQ246" s="60"/>
      <c r="HLR246" s="60"/>
      <c r="HLS246" s="60"/>
      <c r="HLT246" s="60"/>
      <c r="HLU246" s="60"/>
      <c r="HLV246" s="60"/>
      <c r="HLW246" s="60"/>
      <c r="HLX246" s="60"/>
      <c r="HLY246" s="60"/>
      <c r="HLZ246" s="60"/>
      <c r="HMA246" s="60"/>
      <c r="HMB246" s="60"/>
      <c r="HMC246" s="60"/>
      <c r="HMD246" s="60"/>
      <c r="HME246" s="60"/>
      <c r="HMF246" s="60"/>
      <c r="HMG246" s="60"/>
      <c r="HMH246" s="60"/>
      <c r="HMI246" s="60"/>
      <c r="HMJ246" s="60"/>
      <c r="HMK246" s="60"/>
      <c r="HML246" s="60"/>
      <c r="HMM246" s="60"/>
      <c r="HMN246" s="60"/>
      <c r="HMO246" s="60"/>
      <c r="HMP246" s="60"/>
      <c r="HMQ246" s="60"/>
      <c r="HMR246" s="60"/>
      <c r="HMS246" s="60"/>
      <c r="HMT246" s="60"/>
      <c r="HMU246" s="60"/>
      <c r="HMV246" s="60"/>
      <c r="HMW246" s="60"/>
      <c r="HMX246" s="60"/>
      <c r="HMY246" s="60"/>
      <c r="HMZ246" s="60"/>
      <c r="HNA246" s="60"/>
      <c r="HNB246" s="60"/>
      <c r="HNC246" s="60"/>
      <c r="HND246" s="60"/>
      <c r="HNE246" s="60"/>
      <c r="HNF246" s="60"/>
      <c r="HNG246" s="60"/>
      <c r="HNH246" s="60"/>
      <c r="HNI246" s="60"/>
      <c r="HNJ246" s="60"/>
      <c r="HNK246" s="60"/>
      <c r="HNL246" s="60"/>
      <c r="HNM246" s="60"/>
      <c r="HNN246" s="60"/>
      <c r="HNO246" s="60"/>
      <c r="HNP246" s="60"/>
      <c r="HNQ246" s="60"/>
      <c r="HNR246" s="60"/>
      <c r="HNS246" s="60"/>
      <c r="HNT246" s="60"/>
      <c r="HNU246" s="60"/>
      <c r="HNV246" s="60"/>
      <c r="HNW246" s="60"/>
      <c r="HNX246" s="60"/>
      <c r="HNY246" s="60"/>
      <c r="HNZ246" s="60"/>
      <c r="HOA246" s="60"/>
      <c r="HOB246" s="60"/>
      <c r="HOC246" s="60"/>
      <c r="HOD246" s="60"/>
      <c r="HOE246" s="60"/>
      <c r="HOF246" s="60"/>
      <c r="HOG246" s="60"/>
      <c r="HOH246" s="60"/>
      <c r="HOI246" s="60"/>
      <c r="HOJ246" s="60"/>
      <c r="HOK246" s="60"/>
      <c r="HOL246" s="60"/>
      <c r="HOM246" s="60"/>
      <c r="HON246" s="60"/>
      <c r="HOO246" s="60"/>
      <c r="HOP246" s="60"/>
      <c r="HOQ246" s="60"/>
      <c r="HOR246" s="60"/>
      <c r="HOS246" s="60"/>
      <c r="HOT246" s="60"/>
      <c r="HOU246" s="60"/>
      <c r="HOV246" s="60"/>
      <c r="HOW246" s="60"/>
      <c r="HOX246" s="60"/>
      <c r="HOY246" s="60"/>
      <c r="HOZ246" s="60"/>
      <c r="HPA246" s="60"/>
      <c r="HPB246" s="60"/>
      <c r="HPC246" s="60"/>
      <c r="HPD246" s="60"/>
      <c r="HPE246" s="60"/>
      <c r="HPF246" s="60"/>
      <c r="HPG246" s="60"/>
      <c r="HPH246" s="60"/>
      <c r="HPI246" s="60"/>
      <c r="HPJ246" s="60"/>
      <c r="HPK246" s="60"/>
      <c r="HPL246" s="60"/>
      <c r="HPM246" s="60"/>
      <c r="HPN246" s="60"/>
      <c r="HPO246" s="60"/>
      <c r="HPP246" s="60"/>
      <c r="HPQ246" s="60"/>
      <c r="HPR246" s="60"/>
      <c r="HPS246" s="60"/>
      <c r="HPT246" s="60"/>
      <c r="HPU246" s="60"/>
      <c r="HPV246" s="60"/>
      <c r="HPW246" s="60"/>
      <c r="HPX246" s="60"/>
      <c r="HPY246" s="60"/>
      <c r="HPZ246" s="60"/>
      <c r="HQA246" s="60"/>
      <c r="HQB246" s="60"/>
      <c r="HQC246" s="60"/>
      <c r="HQD246" s="60"/>
      <c r="HQE246" s="60"/>
      <c r="HQF246" s="60"/>
      <c r="HQG246" s="60"/>
      <c r="HQH246" s="60"/>
      <c r="HQI246" s="60"/>
      <c r="HQJ246" s="60"/>
      <c r="HQK246" s="60"/>
      <c r="HQL246" s="60"/>
      <c r="HQM246" s="60"/>
      <c r="HQN246" s="60"/>
      <c r="HQO246" s="60"/>
      <c r="HQP246" s="60"/>
      <c r="HQQ246" s="60"/>
      <c r="HQR246" s="60"/>
      <c r="HQS246" s="60"/>
      <c r="HQT246" s="60"/>
      <c r="HQU246" s="60"/>
      <c r="HQV246" s="60"/>
      <c r="HQW246" s="60"/>
      <c r="HQX246" s="60"/>
      <c r="HQY246" s="60"/>
      <c r="HQZ246" s="60"/>
      <c r="HRA246" s="60"/>
      <c r="HRB246" s="60"/>
      <c r="HRC246" s="60"/>
      <c r="HRD246" s="60"/>
      <c r="HRE246" s="60"/>
      <c r="HRF246" s="60"/>
      <c r="HRG246" s="60"/>
      <c r="HRH246" s="60"/>
      <c r="HRI246" s="60"/>
      <c r="HRJ246" s="60"/>
      <c r="HRK246" s="60"/>
      <c r="HRL246" s="60"/>
      <c r="HRM246" s="60"/>
      <c r="HRN246" s="60"/>
      <c r="HRO246" s="60"/>
      <c r="HRP246" s="60"/>
      <c r="HRQ246" s="60"/>
      <c r="HRR246" s="60"/>
      <c r="HRS246" s="60"/>
      <c r="HRT246" s="60"/>
      <c r="HRU246" s="60"/>
      <c r="HRV246" s="60"/>
      <c r="HRW246" s="60"/>
      <c r="HRX246" s="60"/>
      <c r="HRY246" s="60"/>
      <c r="HRZ246" s="60"/>
      <c r="HSA246" s="60"/>
      <c r="HSB246" s="60"/>
      <c r="HSC246" s="60"/>
      <c r="HSD246" s="60"/>
      <c r="HSE246" s="60"/>
      <c r="HSF246" s="60"/>
      <c r="HSG246" s="60"/>
      <c r="HSH246" s="60"/>
      <c r="HSI246" s="60"/>
      <c r="HSJ246" s="60"/>
      <c r="HSK246" s="60"/>
      <c r="HSL246" s="60"/>
      <c r="HSM246" s="60"/>
      <c r="HSN246" s="60"/>
      <c r="HSO246" s="60"/>
      <c r="HSP246" s="60"/>
      <c r="HSQ246" s="60"/>
      <c r="HSR246" s="60"/>
      <c r="HSS246" s="60"/>
      <c r="HST246" s="60"/>
      <c r="HSU246" s="60"/>
      <c r="HSV246" s="60"/>
      <c r="HSW246" s="60"/>
      <c r="HSX246" s="60"/>
      <c r="HSY246" s="60"/>
      <c r="HSZ246" s="60"/>
      <c r="HTA246" s="60"/>
      <c r="HTB246" s="60"/>
      <c r="HTC246" s="60"/>
      <c r="HTD246" s="60"/>
      <c r="HTE246" s="60"/>
      <c r="HTF246" s="60"/>
      <c r="HTG246" s="60"/>
      <c r="HTH246" s="60"/>
      <c r="HTI246" s="60"/>
      <c r="HTJ246" s="60"/>
      <c r="HTK246" s="60"/>
      <c r="HTL246" s="60"/>
      <c r="HTM246" s="60"/>
      <c r="HTN246" s="60"/>
      <c r="HTO246" s="60"/>
      <c r="HTP246" s="60"/>
      <c r="HTQ246" s="60"/>
      <c r="HTR246" s="60"/>
      <c r="HTS246" s="60"/>
      <c r="HTT246" s="60"/>
      <c r="HTU246" s="60"/>
      <c r="HTV246" s="60"/>
      <c r="HTW246" s="60"/>
      <c r="HTX246" s="60"/>
      <c r="HTY246" s="60"/>
      <c r="HTZ246" s="60"/>
      <c r="HUA246" s="60"/>
      <c r="HUB246" s="60"/>
      <c r="HUC246" s="60"/>
      <c r="HUD246" s="60"/>
      <c r="HUE246" s="60"/>
      <c r="HUF246" s="60"/>
      <c r="HUG246" s="60"/>
      <c r="HUH246" s="60"/>
      <c r="HUI246" s="60"/>
      <c r="HUJ246" s="60"/>
      <c r="HUK246" s="60"/>
      <c r="HUL246" s="60"/>
      <c r="HUM246" s="60"/>
      <c r="HUN246" s="60"/>
      <c r="HUO246" s="60"/>
      <c r="HUP246" s="60"/>
      <c r="HUQ246" s="60"/>
      <c r="HUR246" s="60"/>
      <c r="HUS246" s="60"/>
      <c r="HUT246" s="60"/>
      <c r="HUU246" s="60"/>
      <c r="HUV246" s="60"/>
      <c r="HUW246" s="60"/>
      <c r="HUX246" s="60"/>
      <c r="HUY246" s="60"/>
      <c r="HUZ246" s="60"/>
      <c r="HVA246" s="60"/>
      <c r="HVB246" s="60"/>
      <c r="HVC246" s="60"/>
      <c r="HVD246" s="60"/>
      <c r="HVE246" s="60"/>
      <c r="HVF246" s="60"/>
      <c r="HVG246" s="60"/>
      <c r="HVH246" s="60"/>
      <c r="HVI246" s="60"/>
      <c r="HVJ246" s="60"/>
      <c r="HVK246" s="60"/>
      <c r="HVL246" s="60"/>
      <c r="HVM246" s="60"/>
      <c r="HVN246" s="60"/>
      <c r="HVO246" s="60"/>
      <c r="HVP246" s="60"/>
      <c r="HVQ246" s="60"/>
      <c r="HVR246" s="60"/>
      <c r="HVS246" s="60"/>
      <c r="HVT246" s="60"/>
      <c r="HVU246" s="60"/>
      <c r="HVV246" s="60"/>
      <c r="HVW246" s="60"/>
      <c r="HVX246" s="60"/>
      <c r="HVY246" s="60"/>
      <c r="HVZ246" s="60"/>
      <c r="HWA246" s="60"/>
      <c r="HWB246" s="60"/>
      <c r="HWC246" s="60"/>
      <c r="HWD246" s="60"/>
      <c r="HWE246" s="60"/>
      <c r="HWF246" s="60"/>
      <c r="HWG246" s="60"/>
      <c r="HWH246" s="60"/>
      <c r="HWI246" s="60"/>
      <c r="HWJ246" s="60"/>
      <c r="HWK246" s="60"/>
      <c r="HWL246" s="60"/>
      <c r="HWM246" s="60"/>
      <c r="HWN246" s="60"/>
      <c r="HWO246" s="60"/>
      <c r="HWP246" s="60"/>
      <c r="HWQ246" s="60"/>
      <c r="HWR246" s="60"/>
      <c r="HWS246" s="60"/>
      <c r="HWT246" s="60"/>
      <c r="HWU246" s="60"/>
      <c r="HWV246" s="60"/>
      <c r="HWW246" s="60"/>
      <c r="HWX246" s="60"/>
      <c r="HWY246" s="60"/>
      <c r="HWZ246" s="60"/>
      <c r="HXA246" s="60"/>
      <c r="HXB246" s="60"/>
      <c r="HXC246" s="60"/>
      <c r="HXD246" s="60"/>
      <c r="HXE246" s="60"/>
      <c r="HXF246" s="60"/>
      <c r="HXG246" s="60"/>
      <c r="HXH246" s="60"/>
      <c r="HXI246" s="60"/>
      <c r="HXJ246" s="60"/>
      <c r="HXK246" s="60"/>
      <c r="HXL246" s="60"/>
      <c r="HXM246" s="60"/>
      <c r="HXN246" s="60"/>
      <c r="HXO246" s="60"/>
      <c r="HXP246" s="60"/>
      <c r="HXQ246" s="60"/>
      <c r="HXR246" s="60"/>
      <c r="HXS246" s="60"/>
      <c r="HXT246" s="60"/>
      <c r="HXU246" s="60"/>
      <c r="HXV246" s="60"/>
      <c r="HXW246" s="60"/>
      <c r="HXX246" s="60"/>
      <c r="HXY246" s="60"/>
      <c r="HXZ246" s="60"/>
      <c r="HYA246" s="60"/>
      <c r="HYB246" s="60"/>
      <c r="HYC246" s="60"/>
      <c r="HYD246" s="60"/>
      <c r="HYE246" s="60"/>
      <c r="HYF246" s="60"/>
      <c r="HYG246" s="60"/>
      <c r="HYH246" s="60"/>
      <c r="HYI246" s="60"/>
      <c r="HYJ246" s="60"/>
      <c r="HYK246" s="60"/>
      <c r="HYL246" s="60"/>
      <c r="HYM246" s="60"/>
      <c r="HYN246" s="60"/>
      <c r="HYO246" s="60"/>
      <c r="HYP246" s="60"/>
      <c r="HYQ246" s="60"/>
      <c r="HYR246" s="60"/>
      <c r="HYS246" s="60"/>
      <c r="HYT246" s="60"/>
      <c r="HYU246" s="60"/>
      <c r="HYV246" s="60"/>
      <c r="HYW246" s="60"/>
      <c r="HYX246" s="60"/>
      <c r="HYY246" s="60"/>
      <c r="HYZ246" s="60"/>
      <c r="HZA246" s="60"/>
      <c r="HZB246" s="60"/>
      <c r="HZC246" s="60"/>
      <c r="HZD246" s="60"/>
      <c r="HZE246" s="60"/>
      <c r="HZF246" s="60"/>
      <c r="HZG246" s="60"/>
      <c r="HZH246" s="60"/>
      <c r="HZI246" s="60"/>
      <c r="HZJ246" s="60"/>
      <c r="HZK246" s="60"/>
      <c r="HZL246" s="60"/>
      <c r="HZM246" s="60"/>
      <c r="HZN246" s="60"/>
      <c r="HZO246" s="60"/>
      <c r="HZP246" s="60"/>
      <c r="HZQ246" s="60"/>
      <c r="HZR246" s="60"/>
      <c r="HZS246" s="60"/>
      <c r="HZT246" s="60"/>
      <c r="HZU246" s="60"/>
      <c r="HZV246" s="60"/>
      <c r="HZW246" s="60"/>
      <c r="HZX246" s="60"/>
      <c r="HZY246" s="60"/>
      <c r="HZZ246" s="60"/>
      <c r="IAA246" s="60"/>
      <c r="IAB246" s="60"/>
      <c r="IAC246" s="60"/>
      <c r="IAD246" s="60"/>
      <c r="IAE246" s="60"/>
      <c r="IAF246" s="60"/>
      <c r="IAG246" s="60"/>
      <c r="IAH246" s="60"/>
      <c r="IAI246" s="60"/>
      <c r="IAJ246" s="60"/>
      <c r="IAK246" s="60"/>
      <c r="IAL246" s="60"/>
      <c r="IAM246" s="60"/>
      <c r="IAN246" s="60"/>
      <c r="IAO246" s="60"/>
      <c r="IAP246" s="60"/>
      <c r="IAQ246" s="60"/>
      <c r="IAR246" s="60"/>
      <c r="IAS246" s="60"/>
      <c r="IAT246" s="60"/>
      <c r="IAU246" s="60"/>
      <c r="IAV246" s="60"/>
      <c r="IAW246" s="60"/>
      <c r="IAX246" s="60"/>
      <c r="IAY246" s="60"/>
      <c r="IAZ246" s="60"/>
      <c r="IBA246" s="60"/>
      <c r="IBB246" s="60"/>
      <c r="IBC246" s="60"/>
      <c r="IBD246" s="60"/>
      <c r="IBE246" s="60"/>
      <c r="IBF246" s="60"/>
      <c r="IBG246" s="60"/>
      <c r="IBH246" s="60"/>
      <c r="IBI246" s="60"/>
      <c r="IBJ246" s="60"/>
      <c r="IBK246" s="60"/>
      <c r="IBL246" s="60"/>
      <c r="IBM246" s="60"/>
      <c r="IBN246" s="60"/>
      <c r="IBO246" s="60"/>
      <c r="IBP246" s="60"/>
      <c r="IBQ246" s="60"/>
      <c r="IBR246" s="60"/>
      <c r="IBS246" s="60"/>
      <c r="IBT246" s="60"/>
      <c r="IBU246" s="60"/>
      <c r="IBV246" s="60"/>
      <c r="IBW246" s="60"/>
      <c r="IBX246" s="60"/>
      <c r="IBY246" s="60"/>
      <c r="IBZ246" s="60"/>
      <c r="ICA246" s="60"/>
      <c r="ICB246" s="60"/>
      <c r="ICC246" s="60"/>
      <c r="ICD246" s="60"/>
      <c r="ICE246" s="60"/>
      <c r="ICF246" s="60"/>
      <c r="ICG246" s="60"/>
      <c r="ICH246" s="60"/>
      <c r="ICI246" s="60"/>
      <c r="ICJ246" s="60"/>
      <c r="ICK246" s="60"/>
      <c r="ICL246" s="60"/>
      <c r="ICM246" s="60"/>
      <c r="ICN246" s="60"/>
      <c r="ICO246" s="60"/>
      <c r="ICP246" s="60"/>
      <c r="ICQ246" s="60"/>
      <c r="ICR246" s="60"/>
      <c r="ICS246" s="60"/>
      <c r="ICT246" s="60"/>
      <c r="ICU246" s="60"/>
      <c r="ICV246" s="60"/>
      <c r="ICW246" s="60"/>
      <c r="ICX246" s="60"/>
      <c r="ICY246" s="60"/>
      <c r="ICZ246" s="60"/>
      <c r="IDA246" s="60"/>
      <c r="IDB246" s="60"/>
      <c r="IDC246" s="60"/>
      <c r="IDD246" s="60"/>
      <c r="IDE246" s="60"/>
      <c r="IDF246" s="60"/>
      <c r="IDG246" s="60"/>
      <c r="IDH246" s="60"/>
      <c r="IDI246" s="60"/>
      <c r="IDJ246" s="60"/>
      <c r="IDK246" s="60"/>
      <c r="IDL246" s="60"/>
      <c r="IDM246" s="60"/>
      <c r="IDN246" s="60"/>
      <c r="IDO246" s="60"/>
      <c r="IDP246" s="60"/>
      <c r="IDQ246" s="60"/>
      <c r="IDR246" s="60"/>
      <c r="IDS246" s="60"/>
      <c r="IDT246" s="60"/>
      <c r="IDU246" s="60"/>
      <c r="IDV246" s="60"/>
      <c r="IDW246" s="60"/>
      <c r="IDX246" s="60"/>
      <c r="IDY246" s="60"/>
      <c r="IDZ246" s="60"/>
      <c r="IEA246" s="60"/>
      <c r="IEB246" s="60"/>
      <c r="IEC246" s="60"/>
      <c r="IED246" s="60"/>
      <c r="IEE246" s="60"/>
      <c r="IEF246" s="60"/>
      <c r="IEG246" s="60"/>
      <c r="IEH246" s="60"/>
      <c r="IEI246" s="60"/>
      <c r="IEJ246" s="60"/>
      <c r="IEK246" s="60"/>
      <c r="IEL246" s="60"/>
      <c r="IEM246" s="60"/>
      <c r="IEN246" s="60"/>
      <c r="IEO246" s="60"/>
      <c r="IEP246" s="60"/>
      <c r="IEQ246" s="60"/>
      <c r="IER246" s="60"/>
      <c r="IES246" s="60"/>
      <c r="IET246" s="60"/>
      <c r="IEU246" s="60"/>
      <c r="IEV246" s="60"/>
      <c r="IEW246" s="60"/>
      <c r="IEX246" s="60"/>
      <c r="IEY246" s="60"/>
      <c r="IEZ246" s="60"/>
      <c r="IFA246" s="60"/>
      <c r="IFB246" s="60"/>
      <c r="IFC246" s="60"/>
      <c r="IFD246" s="60"/>
      <c r="IFE246" s="60"/>
      <c r="IFF246" s="60"/>
      <c r="IFG246" s="60"/>
      <c r="IFH246" s="60"/>
      <c r="IFI246" s="60"/>
      <c r="IFJ246" s="60"/>
      <c r="IFK246" s="60"/>
      <c r="IFL246" s="60"/>
      <c r="IFM246" s="60"/>
      <c r="IFN246" s="60"/>
      <c r="IFO246" s="60"/>
      <c r="IFP246" s="60"/>
      <c r="IFQ246" s="60"/>
      <c r="IFR246" s="60"/>
      <c r="IFS246" s="60"/>
      <c r="IFT246" s="60"/>
      <c r="IFU246" s="60"/>
      <c r="IFV246" s="60"/>
      <c r="IFW246" s="60"/>
      <c r="IFX246" s="60"/>
      <c r="IFY246" s="60"/>
      <c r="IFZ246" s="60"/>
      <c r="IGA246" s="60"/>
      <c r="IGB246" s="60"/>
      <c r="IGC246" s="60"/>
      <c r="IGD246" s="60"/>
      <c r="IGE246" s="60"/>
      <c r="IGF246" s="60"/>
      <c r="IGG246" s="60"/>
      <c r="IGH246" s="60"/>
      <c r="IGI246" s="60"/>
      <c r="IGJ246" s="60"/>
      <c r="IGK246" s="60"/>
      <c r="IGL246" s="60"/>
      <c r="IGM246" s="60"/>
      <c r="IGN246" s="60"/>
      <c r="IGO246" s="60"/>
      <c r="IGP246" s="60"/>
      <c r="IGQ246" s="60"/>
      <c r="IGR246" s="60"/>
      <c r="IGS246" s="60"/>
      <c r="IGT246" s="60"/>
      <c r="IGU246" s="60"/>
      <c r="IGV246" s="60"/>
      <c r="IGW246" s="60"/>
      <c r="IGX246" s="60"/>
      <c r="IGY246" s="60"/>
      <c r="IGZ246" s="60"/>
      <c r="IHA246" s="60"/>
      <c r="IHB246" s="60"/>
      <c r="IHC246" s="60"/>
      <c r="IHD246" s="60"/>
      <c r="IHE246" s="60"/>
      <c r="IHF246" s="60"/>
      <c r="IHG246" s="60"/>
      <c r="IHH246" s="60"/>
      <c r="IHI246" s="60"/>
      <c r="IHJ246" s="60"/>
      <c r="IHK246" s="60"/>
      <c r="IHL246" s="60"/>
      <c r="IHM246" s="60"/>
      <c r="IHN246" s="60"/>
      <c r="IHO246" s="60"/>
      <c r="IHP246" s="60"/>
      <c r="IHQ246" s="60"/>
      <c r="IHR246" s="60"/>
      <c r="IHS246" s="60"/>
      <c r="IHT246" s="60"/>
      <c r="IHU246" s="60"/>
      <c r="IHV246" s="60"/>
      <c r="IHW246" s="60"/>
      <c r="IHX246" s="60"/>
      <c r="IHY246" s="60"/>
      <c r="IHZ246" s="60"/>
      <c r="IIA246" s="60"/>
      <c r="IIB246" s="60"/>
      <c r="IIC246" s="60"/>
      <c r="IID246" s="60"/>
      <c r="IIE246" s="60"/>
      <c r="IIF246" s="60"/>
      <c r="IIG246" s="60"/>
      <c r="IIH246" s="60"/>
      <c r="III246" s="60"/>
      <c r="IIJ246" s="60"/>
      <c r="IIK246" s="60"/>
      <c r="IIL246" s="60"/>
      <c r="IIM246" s="60"/>
      <c r="IIN246" s="60"/>
      <c r="IIO246" s="60"/>
      <c r="IIP246" s="60"/>
      <c r="IIQ246" s="60"/>
      <c r="IIR246" s="60"/>
      <c r="IIS246" s="60"/>
      <c r="IIT246" s="60"/>
      <c r="IIU246" s="60"/>
      <c r="IIV246" s="60"/>
      <c r="IIW246" s="60"/>
      <c r="IIX246" s="60"/>
      <c r="IIY246" s="60"/>
      <c r="IIZ246" s="60"/>
      <c r="IJA246" s="60"/>
      <c r="IJB246" s="60"/>
      <c r="IJC246" s="60"/>
      <c r="IJD246" s="60"/>
      <c r="IJE246" s="60"/>
      <c r="IJF246" s="60"/>
      <c r="IJG246" s="60"/>
      <c r="IJH246" s="60"/>
      <c r="IJI246" s="60"/>
      <c r="IJJ246" s="60"/>
      <c r="IJK246" s="60"/>
      <c r="IJL246" s="60"/>
      <c r="IJM246" s="60"/>
      <c r="IJN246" s="60"/>
      <c r="IJO246" s="60"/>
      <c r="IJP246" s="60"/>
      <c r="IJQ246" s="60"/>
      <c r="IJR246" s="60"/>
      <c r="IJS246" s="60"/>
      <c r="IJT246" s="60"/>
      <c r="IJU246" s="60"/>
      <c r="IJV246" s="60"/>
      <c r="IJW246" s="60"/>
      <c r="IJX246" s="60"/>
      <c r="IJY246" s="60"/>
      <c r="IJZ246" s="60"/>
      <c r="IKA246" s="60"/>
      <c r="IKB246" s="60"/>
      <c r="IKC246" s="60"/>
      <c r="IKD246" s="60"/>
      <c r="IKE246" s="60"/>
      <c r="IKF246" s="60"/>
      <c r="IKG246" s="60"/>
      <c r="IKH246" s="60"/>
      <c r="IKI246" s="60"/>
      <c r="IKJ246" s="60"/>
      <c r="IKK246" s="60"/>
      <c r="IKL246" s="60"/>
      <c r="IKM246" s="60"/>
      <c r="IKN246" s="60"/>
      <c r="IKO246" s="60"/>
      <c r="IKP246" s="60"/>
      <c r="IKQ246" s="60"/>
      <c r="IKR246" s="60"/>
      <c r="IKS246" s="60"/>
      <c r="IKT246" s="60"/>
      <c r="IKU246" s="60"/>
      <c r="IKV246" s="60"/>
      <c r="IKW246" s="60"/>
      <c r="IKX246" s="60"/>
      <c r="IKY246" s="60"/>
      <c r="IKZ246" s="60"/>
      <c r="ILA246" s="60"/>
      <c r="ILB246" s="60"/>
      <c r="ILC246" s="60"/>
      <c r="ILD246" s="60"/>
      <c r="ILE246" s="60"/>
      <c r="ILF246" s="60"/>
      <c r="ILG246" s="60"/>
      <c r="ILH246" s="60"/>
      <c r="ILI246" s="60"/>
      <c r="ILJ246" s="60"/>
      <c r="ILK246" s="60"/>
      <c r="ILL246" s="60"/>
      <c r="ILM246" s="60"/>
      <c r="ILN246" s="60"/>
      <c r="ILO246" s="60"/>
      <c r="ILP246" s="60"/>
      <c r="ILQ246" s="60"/>
      <c r="ILR246" s="60"/>
      <c r="ILS246" s="60"/>
      <c r="ILT246" s="60"/>
      <c r="ILU246" s="60"/>
      <c r="ILV246" s="60"/>
      <c r="ILW246" s="60"/>
      <c r="ILX246" s="60"/>
      <c r="ILY246" s="60"/>
      <c r="ILZ246" s="60"/>
      <c r="IMA246" s="60"/>
      <c r="IMB246" s="60"/>
      <c r="IMC246" s="60"/>
      <c r="IMD246" s="60"/>
      <c r="IME246" s="60"/>
      <c r="IMF246" s="60"/>
      <c r="IMG246" s="60"/>
      <c r="IMH246" s="60"/>
      <c r="IMI246" s="60"/>
      <c r="IMJ246" s="60"/>
      <c r="IMK246" s="60"/>
      <c r="IML246" s="60"/>
      <c r="IMM246" s="60"/>
      <c r="IMN246" s="60"/>
      <c r="IMO246" s="60"/>
      <c r="IMP246" s="60"/>
      <c r="IMQ246" s="60"/>
      <c r="IMR246" s="60"/>
      <c r="IMS246" s="60"/>
      <c r="IMT246" s="60"/>
      <c r="IMU246" s="60"/>
      <c r="IMV246" s="60"/>
      <c r="IMW246" s="60"/>
      <c r="IMX246" s="60"/>
      <c r="IMY246" s="60"/>
      <c r="IMZ246" s="60"/>
      <c r="INA246" s="60"/>
      <c r="INB246" s="60"/>
      <c r="INC246" s="60"/>
      <c r="IND246" s="60"/>
      <c r="INE246" s="60"/>
      <c r="INF246" s="60"/>
      <c r="ING246" s="60"/>
      <c r="INH246" s="60"/>
      <c r="INI246" s="60"/>
      <c r="INJ246" s="60"/>
      <c r="INK246" s="60"/>
      <c r="INL246" s="60"/>
      <c r="INM246" s="60"/>
      <c r="INN246" s="60"/>
      <c r="INO246" s="60"/>
      <c r="INP246" s="60"/>
      <c r="INQ246" s="60"/>
      <c r="INR246" s="60"/>
      <c r="INS246" s="60"/>
      <c r="INT246" s="60"/>
      <c r="INU246" s="60"/>
      <c r="INV246" s="60"/>
      <c r="INW246" s="60"/>
      <c r="INX246" s="60"/>
      <c r="INY246" s="60"/>
      <c r="INZ246" s="60"/>
      <c r="IOA246" s="60"/>
      <c r="IOB246" s="60"/>
      <c r="IOC246" s="60"/>
      <c r="IOD246" s="60"/>
      <c r="IOE246" s="60"/>
      <c r="IOF246" s="60"/>
      <c r="IOG246" s="60"/>
      <c r="IOH246" s="60"/>
      <c r="IOI246" s="60"/>
      <c r="IOJ246" s="60"/>
      <c r="IOK246" s="60"/>
      <c r="IOL246" s="60"/>
      <c r="IOM246" s="60"/>
      <c r="ION246" s="60"/>
      <c r="IOO246" s="60"/>
      <c r="IOP246" s="60"/>
      <c r="IOQ246" s="60"/>
      <c r="IOR246" s="60"/>
      <c r="IOS246" s="60"/>
      <c r="IOT246" s="60"/>
      <c r="IOU246" s="60"/>
      <c r="IOV246" s="60"/>
      <c r="IOW246" s="60"/>
      <c r="IOX246" s="60"/>
      <c r="IOY246" s="60"/>
      <c r="IOZ246" s="60"/>
      <c r="IPA246" s="60"/>
      <c r="IPB246" s="60"/>
      <c r="IPC246" s="60"/>
      <c r="IPD246" s="60"/>
      <c r="IPE246" s="60"/>
      <c r="IPF246" s="60"/>
      <c r="IPG246" s="60"/>
      <c r="IPH246" s="60"/>
      <c r="IPI246" s="60"/>
      <c r="IPJ246" s="60"/>
      <c r="IPK246" s="60"/>
      <c r="IPL246" s="60"/>
      <c r="IPM246" s="60"/>
      <c r="IPN246" s="60"/>
      <c r="IPO246" s="60"/>
      <c r="IPP246" s="60"/>
      <c r="IPQ246" s="60"/>
      <c r="IPR246" s="60"/>
      <c r="IPS246" s="60"/>
      <c r="IPT246" s="60"/>
      <c r="IPU246" s="60"/>
      <c r="IPV246" s="60"/>
      <c r="IPW246" s="60"/>
      <c r="IPX246" s="60"/>
      <c r="IPY246" s="60"/>
      <c r="IPZ246" s="60"/>
      <c r="IQA246" s="60"/>
      <c r="IQB246" s="60"/>
      <c r="IQC246" s="60"/>
      <c r="IQD246" s="60"/>
      <c r="IQE246" s="60"/>
      <c r="IQF246" s="60"/>
      <c r="IQG246" s="60"/>
      <c r="IQH246" s="60"/>
      <c r="IQI246" s="60"/>
      <c r="IQJ246" s="60"/>
      <c r="IQK246" s="60"/>
      <c r="IQL246" s="60"/>
      <c r="IQM246" s="60"/>
      <c r="IQN246" s="60"/>
      <c r="IQO246" s="60"/>
      <c r="IQP246" s="60"/>
      <c r="IQQ246" s="60"/>
      <c r="IQR246" s="60"/>
      <c r="IQS246" s="60"/>
      <c r="IQT246" s="60"/>
      <c r="IQU246" s="60"/>
      <c r="IQV246" s="60"/>
      <c r="IQW246" s="60"/>
      <c r="IQX246" s="60"/>
      <c r="IQY246" s="60"/>
      <c r="IQZ246" s="60"/>
      <c r="IRA246" s="60"/>
      <c r="IRB246" s="60"/>
      <c r="IRC246" s="60"/>
      <c r="IRD246" s="60"/>
      <c r="IRE246" s="60"/>
      <c r="IRF246" s="60"/>
      <c r="IRG246" s="60"/>
      <c r="IRH246" s="60"/>
      <c r="IRI246" s="60"/>
      <c r="IRJ246" s="60"/>
      <c r="IRK246" s="60"/>
      <c r="IRL246" s="60"/>
      <c r="IRM246" s="60"/>
      <c r="IRN246" s="60"/>
      <c r="IRO246" s="60"/>
      <c r="IRP246" s="60"/>
      <c r="IRQ246" s="60"/>
      <c r="IRR246" s="60"/>
      <c r="IRS246" s="60"/>
      <c r="IRT246" s="60"/>
      <c r="IRU246" s="60"/>
      <c r="IRV246" s="60"/>
      <c r="IRW246" s="60"/>
      <c r="IRX246" s="60"/>
      <c r="IRY246" s="60"/>
      <c r="IRZ246" s="60"/>
      <c r="ISA246" s="60"/>
      <c r="ISB246" s="60"/>
      <c r="ISC246" s="60"/>
      <c r="ISD246" s="60"/>
      <c r="ISE246" s="60"/>
      <c r="ISF246" s="60"/>
      <c r="ISG246" s="60"/>
      <c r="ISH246" s="60"/>
      <c r="ISI246" s="60"/>
      <c r="ISJ246" s="60"/>
      <c r="ISK246" s="60"/>
      <c r="ISL246" s="60"/>
      <c r="ISM246" s="60"/>
      <c r="ISN246" s="60"/>
      <c r="ISO246" s="60"/>
      <c r="ISP246" s="60"/>
      <c r="ISQ246" s="60"/>
      <c r="ISR246" s="60"/>
      <c r="ISS246" s="60"/>
      <c r="IST246" s="60"/>
      <c r="ISU246" s="60"/>
      <c r="ISV246" s="60"/>
      <c r="ISW246" s="60"/>
      <c r="ISX246" s="60"/>
      <c r="ISY246" s="60"/>
      <c r="ISZ246" s="60"/>
      <c r="ITA246" s="60"/>
      <c r="ITB246" s="60"/>
      <c r="ITC246" s="60"/>
      <c r="ITD246" s="60"/>
      <c r="ITE246" s="60"/>
      <c r="ITF246" s="60"/>
      <c r="ITG246" s="60"/>
      <c r="ITH246" s="60"/>
      <c r="ITI246" s="60"/>
      <c r="ITJ246" s="60"/>
      <c r="ITK246" s="60"/>
      <c r="ITL246" s="60"/>
      <c r="ITM246" s="60"/>
      <c r="ITN246" s="60"/>
      <c r="ITO246" s="60"/>
      <c r="ITP246" s="60"/>
      <c r="ITQ246" s="60"/>
      <c r="ITR246" s="60"/>
      <c r="ITS246" s="60"/>
      <c r="ITT246" s="60"/>
      <c r="ITU246" s="60"/>
      <c r="ITV246" s="60"/>
      <c r="ITW246" s="60"/>
      <c r="ITX246" s="60"/>
      <c r="ITY246" s="60"/>
      <c r="ITZ246" s="60"/>
      <c r="IUA246" s="60"/>
      <c r="IUB246" s="60"/>
      <c r="IUC246" s="60"/>
      <c r="IUD246" s="60"/>
      <c r="IUE246" s="60"/>
      <c r="IUF246" s="60"/>
      <c r="IUG246" s="60"/>
      <c r="IUH246" s="60"/>
      <c r="IUI246" s="60"/>
      <c r="IUJ246" s="60"/>
      <c r="IUK246" s="60"/>
      <c r="IUL246" s="60"/>
      <c r="IUM246" s="60"/>
      <c r="IUN246" s="60"/>
      <c r="IUO246" s="60"/>
      <c r="IUP246" s="60"/>
      <c r="IUQ246" s="60"/>
      <c r="IUR246" s="60"/>
      <c r="IUS246" s="60"/>
      <c r="IUT246" s="60"/>
      <c r="IUU246" s="60"/>
      <c r="IUV246" s="60"/>
      <c r="IUW246" s="60"/>
      <c r="IUX246" s="60"/>
      <c r="IUY246" s="60"/>
      <c r="IUZ246" s="60"/>
      <c r="IVA246" s="60"/>
      <c r="IVB246" s="60"/>
      <c r="IVC246" s="60"/>
      <c r="IVD246" s="60"/>
      <c r="IVE246" s="60"/>
      <c r="IVF246" s="60"/>
      <c r="IVG246" s="60"/>
      <c r="IVH246" s="60"/>
      <c r="IVI246" s="60"/>
      <c r="IVJ246" s="60"/>
      <c r="IVK246" s="60"/>
      <c r="IVL246" s="60"/>
      <c r="IVM246" s="60"/>
      <c r="IVN246" s="60"/>
      <c r="IVO246" s="60"/>
      <c r="IVP246" s="60"/>
      <c r="IVQ246" s="60"/>
      <c r="IVR246" s="60"/>
      <c r="IVS246" s="60"/>
      <c r="IVT246" s="60"/>
      <c r="IVU246" s="60"/>
      <c r="IVV246" s="60"/>
      <c r="IVW246" s="60"/>
      <c r="IVX246" s="60"/>
      <c r="IVY246" s="60"/>
      <c r="IVZ246" s="60"/>
      <c r="IWA246" s="60"/>
      <c r="IWB246" s="60"/>
      <c r="IWC246" s="60"/>
      <c r="IWD246" s="60"/>
      <c r="IWE246" s="60"/>
      <c r="IWF246" s="60"/>
      <c r="IWG246" s="60"/>
      <c r="IWH246" s="60"/>
      <c r="IWI246" s="60"/>
      <c r="IWJ246" s="60"/>
      <c r="IWK246" s="60"/>
      <c r="IWL246" s="60"/>
      <c r="IWM246" s="60"/>
      <c r="IWN246" s="60"/>
      <c r="IWO246" s="60"/>
      <c r="IWP246" s="60"/>
      <c r="IWQ246" s="60"/>
      <c r="IWR246" s="60"/>
      <c r="IWS246" s="60"/>
      <c r="IWT246" s="60"/>
      <c r="IWU246" s="60"/>
      <c r="IWV246" s="60"/>
      <c r="IWW246" s="60"/>
      <c r="IWX246" s="60"/>
      <c r="IWY246" s="60"/>
      <c r="IWZ246" s="60"/>
      <c r="IXA246" s="60"/>
      <c r="IXB246" s="60"/>
      <c r="IXC246" s="60"/>
      <c r="IXD246" s="60"/>
      <c r="IXE246" s="60"/>
      <c r="IXF246" s="60"/>
      <c r="IXG246" s="60"/>
      <c r="IXH246" s="60"/>
      <c r="IXI246" s="60"/>
      <c r="IXJ246" s="60"/>
      <c r="IXK246" s="60"/>
      <c r="IXL246" s="60"/>
      <c r="IXM246" s="60"/>
      <c r="IXN246" s="60"/>
      <c r="IXO246" s="60"/>
      <c r="IXP246" s="60"/>
      <c r="IXQ246" s="60"/>
      <c r="IXR246" s="60"/>
      <c r="IXS246" s="60"/>
      <c r="IXT246" s="60"/>
      <c r="IXU246" s="60"/>
      <c r="IXV246" s="60"/>
      <c r="IXW246" s="60"/>
      <c r="IXX246" s="60"/>
      <c r="IXY246" s="60"/>
      <c r="IXZ246" s="60"/>
      <c r="IYA246" s="60"/>
      <c r="IYB246" s="60"/>
      <c r="IYC246" s="60"/>
      <c r="IYD246" s="60"/>
      <c r="IYE246" s="60"/>
      <c r="IYF246" s="60"/>
      <c r="IYG246" s="60"/>
      <c r="IYH246" s="60"/>
      <c r="IYI246" s="60"/>
      <c r="IYJ246" s="60"/>
      <c r="IYK246" s="60"/>
      <c r="IYL246" s="60"/>
      <c r="IYM246" s="60"/>
      <c r="IYN246" s="60"/>
      <c r="IYO246" s="60"/>
      <c r="IYP246" s="60"/>
      <c r="IYQ246" s="60"/>
      <c r="IYR246" s="60"/>
      <c r="IYS246" s="60"/>
      <c r="IYT246" s="60"/>
      <c r="IYU246" s="60"/>
      <c r="IYV246" s="60"/>
      <c r="IYW246" s="60"/>
      <c r="IYX246" s="60"/>
      <c r="IYY246" s="60"/>
      <c r="IYZ246" s="60"/>
      <c r="IZA246" s="60"/>
      <c r="IZB246" s="60"/>
      <c r="IZC246" s="60"/>
      <c r="IZD246" s="60"/>
      <c r="IZE246" s="60"/>
      <c r="IZF246" s="60"/>
      <c r="IZG246" s="60"/>
      <c r="IZH246" s="60"/>
      <c r="IZI246" s="60"/>
      <c r="IZJ246" s="60"/>
      <c r="IZK246" s="60"/>
      <c r="IZL246" s="60"/>
      <c r="IZM246" s="60"/>
      <c r="IZN246" s="60"/>
      <c r="IZO246" s="60"/>
      <c r="IZP246" s="60"/>
      <c r="IZQ246" s="60"/>
      <c r="IZR246" s="60"/>
      <c r="IZS246" s="60"/>
      <c r="IZT246" s="60"/>
      <c r="IZU246" s="60"/>
      <c r="IZV246" s="60"/>
      <c r="IZW246" s="60"/>
      <c r="IZX246" s="60"/>
      <c r="IZY246" s="60"/>
      <c r="IZZ246" s="60"/>
      <c r="JAA246" s="60"/>
      <c r="JAB246" s="60"/>
      <c r="JAC246" s="60"/>
      <c r="JAD246" s="60"/>
      <c r="JAE246" s="60"/>
      <c r="JAF246" s="60"/>
      <c r="JAG246" s="60"/>
      <c r="JAH246" s="60"/>
      <c r="JAI246" s="60"/>
      <c r="JAJ246" s="60"/>
      <c r="JAK246" s="60"/>
      <c r="JAL246" s="60"/>
      <c r="JAM246" s="60"/>
      <c r="JAN246" s="60"/>
      <c r="JAO246" s="60"/>
      <c r="JAP246" s="60"/>
      <c r="JAQ246" s="60"/>
      <c r="JAR246" s="60"/>
      <c r="JAS246" s="60"/>
      <c r="JAT246" s="60"/>
      <c r="JAU246" s="60"/>
      <c r="JAV246" s="60"/>
      <c r="JAW246" s="60"/>
      <c r="JAX246" s="60"/>
      <c r="JAY246" s="60"/>
      <c r="JAZ246" s="60"/>
      <c r="JBA246" s="60"/>
      <c r="JBB246" s="60"/>
      <c r="JBC246" s="60"/>
      <c r="JBD246" s="60"/>
      <c r="JBE246" s="60"/>
      <c r="JBF246" s="60"/>
      <c r="JBG246" s="60"/>
      <c r="JBH246" s="60"/>
      <c r="JBI246" s="60"/>
      <c r="JBJ246" s="60"/>
      <c r="JBK246" s="60"/>
      <c r="JBL246" s="60"/>
      <c r="JBM246" s="60"/>
      <c r="JBN246" s="60"/>
      <c r="JBO246" s="60"/>
      <c r="JBP246" s="60"/>
      <c r="JBQ246" s="60"/>
      <c r="JBR246" s="60"/>
      <c r="JBS246" s="60"/>
      <c r="JBT246" s="60"/>
      <c r="JBU246" s="60"/>
      <c r="JBV246" s="60"/>
      <c r="JBW246" s="60"/>
      <c r="JBX246" s="60"/>
      <c r="JBY246" s="60"/>
      <c r="JBZ246" s="60"/>
      <c r="JCA246" s="60"/>
      <c r="JCB246" s="60"/>
      <c r="JCC246" s="60"/>
      <c r="JCD246" s="60"/>
      <c r="JCE246" s="60"/>
      <c r="JCF246" s="60"/>
      <c r="JCG246" s="60"/>
      <c r="JCH246" s="60"/>
      <c r="JCI246" s="60"/>
      <c r="JCJ246" s="60"/>
      <c r="JCK246" s="60"/>
      <c r="JCL246" s="60"/>
      <c r="JCM246" s="60"/>
      <c r="JCN246" s="60"/>
      <c r="JCO246" s="60"/>
      <c r="JCP246" s="60"/>
      <c r="JCQ246" s="60"/>
      <c r="JCR246" s="60"/>
      <c r="JCS246" s="60"/>
      <c r="JCT246" s="60"/>
      <c r="JCU246" s="60"/>
      <c r="JCV246" s="60"/>
      <c r="JCW246" s="60"/>
      <c r="JCX246" s="60"/>
      <c r="JCY246" s="60"/>
      <c r="JCZ246" s="60"/>
      <c r="JDA246" s="60"/>
      <c r="JDB246" s="60"/>
      <c r="JDC246" s="60"/>
      <c r="JDD246" s="60"/>
      <c r="JDE246" s="60"/>
      <c r="JDF246" s="60"/>
      <c r="JDG246" s="60"/>
      <c r="JDH246" s="60"/>
      <c r="JDI246" s="60"/>
      <c r="JDJ246" s="60"/>
      <c r="JDK246" s="60"/>
      <c r="JDL246" s="60"/>
      <c r="JDM246" s="60"/>
      <c r="JDN246" s="60"/>
      <c r="JDO246" s="60"/>
      <c r="JDP246" s="60"/>
      <c r="JDQ246" s="60"/>
      <c r="JDR246" s="60"/>
      <c r="JDS246" s="60"/>
      <c r="JDT246" s="60"/>
      <c r="JDU246" s="60"/>
      <c r="JDV246" s="60"/>
      <c r="JDW246" s="60"/>
      <c r="JDX246" s="60"/>
      <c r="JDY246" s="60"/>
      <c r="JDZ246" s="60"/>
      <c r="JEA246" s="60"/>
      <c r="JEB246" s="60"/>
      <c r="JEC246" s="60"/>
      <c r="JED246" s="60"/>
      <c r="JEE246" s="60"/>
      <c r="JEF246" s="60"/>
      <c r="JEG246" s="60"/>
      <c r="JEH246" s="60"/>
      <c r="JEI246" s="60"/>
      <c r="JEJ246" s="60"/>
      <c r="JEK246" s="60"/>
      <c r="JEL246" s="60"/>
      <c r="JEM246" s="60"/>
      <c r="JEN246" s="60"/>
      <c r="JEO246" s="60"/>
      <c r="JEP246" s="60"/>
      <c r="JEQ246" s="60"/>
      <c r="JER246" s="60"/>
      <c r="JES246" s="60"/>
      <c r="JET246" s="60"/>
      <c r="JEU246" s="60"/>
      <c r="JEV246" s="60"/>
      <c r="JEW246" s="60"/>
      <c r="JEX246" s="60"/>
      <c r="JEY246" s="60"/>
      <c r="JEZ246" s="60"/>
      <c r="JFA246" s="60"/>
      <c r="JFB246" s="60"/>
      <c r="JFC246" s="60"/>
      <c r="JFD246" s="60"/>
      <c r="JFE246" s="60"/>
      <c r="JFF246" s="60"/>
      <c r="JFG246" s="60"/>
      <c r="JFH246" s="60"/>
      <c r="JFI246" s="60"/>
      <c r="JFJ246" s="60"/>
      <c r="JFK246" s="60"/>
      <c r="JFL246" s="60"/>
      <c r="JFM246" s="60"/>
      <c r="JFN246" s="60"/>
      <c r="JFO246" s="60"/>
      <c r="JFP246" s="60"/>
      <c r="JFQ246" s="60"/>
      <c r="JFR246" s="60"/>
      <c r="JFS246" s="60"/>
      <c r="JFT246" s="60"/>
      <c r="JFU246" s="60"/>
      <c r="JFV246" s="60"/>
      <c r="JFW246" s="60"/>
      <c r="JFX246" s="60"/>
      <c r="JFY246" s="60"/>
      <c r="JFZ246" s="60"/>
      <c r="JGA246" s="60"/>
      <c r="JGB246" s="60"/>
      <c r="JGC246" s="60"/>
      <c r="JGD246" s="60"/>
      <c r="JGE246" s="60"/>
      <c r="JGF246" s="60"/>
      <c r="JGG246" s="60"/>
      <c r="JGH246" s="60"/>
      <c r="JGI246" s="60"/>
      <c r="JGJ246" s="60"/>
      <c r="JGK246" s="60"/>
      <c r="JGL246" s="60"/>
      <c r="JGM246" s="60"/>
      <c r="JGN246" s="60"/>
      <c r="JGO246" s="60"/>
      <c r="JGP246" s="60"/>
      <c r="JGQ246" s="60"/>
      <c r="JGR246" s="60"/>
      <c r="JGS246" s="60"/>
      <c r="JGT246" s="60"/>
      <c r="JGU246" s="60"/>
      <c r="JGV246" s="60"/>
      <c r="JGW246" s="60"/>
      <c r="JGX246" s="60"/>
      <c r="JGY246" s="60"/>
      <c r="JGZ246" s="60"/>
      <c r="JHA246" s="60"/>
      <c r="JHB246" s="60"/>
      <c r="JHC246" s="60"/>
      <c r="JHD246" s="60"/>
      <c r="JHE246" s="60"/>
      <c r="JHF246" s="60"/>
      <c r="JHG246" s="60"/>
      <c r="JHH246" s="60"/>
      <c r="JHI246" s="60"/>
      <c r="JHJ246" s="60"/>
      <c r="JHK246" s="60"/>
      <c r="JHL246" s="60"/>
      <c r="JHM246" s="60"/>
      <c r="JHN246" s="60"/>
      <c r="JHO246" s="60"/>
      <c r="JHP246" s="60"/>
      <c r="JHQ246" s="60"/>
      <c r="JHR246" s="60"/>
      <c r="JHS246" s="60"/>
      <c r="JHT246" s="60"/>
      <c r="JHU246" s="60"/>
      <c r="JHV246" s="60"/>
      <c r="JHW246" s="60"/>
      <c r="JHX246" s="60"/>
      <c r="JHY246" s="60"/>
      <c r="JHZ246" s="60"/>
      <c r="JIA246" s="60"/>
      <c r="JIB246" s="60"/>
      <c r="JIC246" s="60"/>
      <c r="JID246" s="60"/>
      <c r="JIE246" s="60"/>
      <c r="JIF246" s="60"/>
      <c r="JIG246" s="60"/>
      <c r="JIH246" s="60"/>
      <c r="JII246" s="60"/>
      <c r="JIJ246" s="60"/>
      <c r="JIK246" s="60"/>
      <c r="JIL246" s="60"/>
      <c r="JIM246" s="60"/>
      <c r="JIN246" s="60"/>
      <c r="JIO246" s="60"/>
      <c r="JIP246" s="60"/>
      <c r="JIQ246" s="60"/>
      <c r="JIR246" s="60"/>
      <c r="JIS246" s="60"/>
      <c r="JIT246" s="60"/>
      <c r="JIU246" s="60"/>
      <c r="JIV246" s="60"/>
      <c r="JIW246" s="60"/>
      <c r="JIX246" s="60"/>
      <c r="JIY246" s="60"/>
      <c r="JIZ246" s="60"/>
      <c r="JJA246" s="60"/>
      <c r="JJB246" s="60"/>
      <c r="JJC246" s="60"/>
      <c r="JJD246" s="60"/>
      <c r="JJE246" s="60"/>
      <c r="JJF246" s="60"/>
      <c r="JJG246" s="60"/>
      <c r="JJH246" s="60"/>
      <c r="JJI246" s="60"/>
      <c r="JJJ246" s="60"/>
      <c r="JJK246" s="60"/>
      <c r="JJL246" s="60"/>
      <c r="JJM246" s="60"/>
      <c r="JJN246" s="60"/>
      <c r="JJO246" s="60"/>
      <c r="JJP246" s="60"/>
      <c r="JJQ246" s="60"/>
      <c r="JJR246" s="60"/>
      <c r="JJS246" s="60"/>
      <c r="JJT246" s="60"/>
      <c r="JJU246" s="60"/>
      <c r="JJV246" s="60"/>
      <c r="JJW246" s="60"/>
      <c r="JJX246" s="60"/>
      <c r="JJY246" s="60"/>
      <c r="JJZ246" s="60"/>
      <c r="JKA246" s="60"/>
      <c r="JKB246" s="60"/>
      <c r="JKC246" s="60"/>
      <c r="JKD246" s="60"/>
      <c r="JKE246" s="60"/>
      <c r="JKF246" s="60"/>
      <c r="JKG246" s="60"/>
      <c r="JKH246" s="60"/>
      <c r="JKI246" s="60"/>
      <c r="JKJ246" s="60"/>
      <c r="JKK246" s="60"/>
      <c r="JKL246" s="60"/>
      <c r="JKM246" s="60"/>
      <c r="JKN246" s="60"/>
      <c r="JKO246" s="60"/>
      <c r="JKP246" s="60"/>
      <c r="JKQ246" s="60"/>
      <c r="JKR246" s="60"/>
      <c r="JKS246" s="60"/>
      <c r="JKT246" s="60"/>
      <c r="JKU246" s="60"/>
      <c r="JKV246" s="60"/>
      <c r="JKW246" s="60"/>
      <c r="JKX246" s="60"/>
      <c r="JKY246" s="60"/>
      <c r="JKZ246" s="60"/>
      <c r="JLA246" s="60"/>
      <c r="JLB246" s="60"/>
      <c r="JLC246" s="60"/>
      <c r="JLD246" s="60"/>
      <c r="JLE246" s="60"/>
      <c r="JLF246" s="60"/>
      <c r="JLG246" s="60"/>
      <c r="JLH246" s="60"/>
      <c r="JLI246" s="60"/>
      <c r="JLJ246" s="60"/>
      <c r="JLK246" s="60"/>
      <c r="JLL246" s="60"/>
      <c r="JLM246" s="60"/>
      <c r="JLN246" s="60"/>
      <c r="JLO246" s="60"/>
      <c r="JLP246" s="60"/>
      <c r="JLQ246" s="60"/>
      <c r="JLR246" s="60"/>
      <c r="JLS246" s="60"/>
      <c r="JLT246" s="60"/>
      <c r="JLU246" s="60"/>
      <c r="JLV246" s="60"/>
      <c r="JLW246" s="60"/>
      <c r="JLX246" s="60"/>
      <c r="JLY246" s="60"/>
      <c r="JLZ246" s="60"/>
      <c r="JMA246" s="60"/>
      <c r="JMB246" s="60"/>
      <c r="JMC246" s="60"/>
      <c r="JMD246" s="60"/>
      <c r="JME246" s="60"/>
      <c r="JMF246" s="60"/>
      <c r="JMG246" s="60"/>
      <c r="JMH246" s="60"/>
      <c r="JMI246" s="60"/>
      <c r="JMJ246" s="60"/>
      <c r="JMK246" s="60"/>
      <c r="JML246" s="60"/>
      <c r="JMM246" s="60"/>
      <c r="JMN246" s="60"/>
      <c r="JMO246" s="60"/>
      <c r="JMP246" s="60"/>
      <c r="JMQ246" s="60"/>
      <c r="JMR246" s="60"/>
      <c r="JMS246" s="60"/>
      <c r="JMT246" s="60"/>
      <c r="JMU246" s="60"/>
      <c r="JMV246" s="60"/>
      <c r="JMW246" s="60"/>
      <c r="JMX246" s="60"/>
      <c r="JMY246" s="60"/>
      <c r="JMZ246" s="60"/>
      <c r="JNA246" s="60"/>
      <c r="JNB246" s="60"/>
      <c r="JNC246" s="60"/>
      <c r="JND246" s="60"/>
      <c r="JNE246" s="60"/>
      <c r="JNF246" s="60"/>
      <c r="JNG246" s="60"/>
      <c r="JNH246" s="60"/>
      <c r="JNI246" s="60"/>
      <c r="JNJ246" s="60"/>
      <c r="JNK246" s="60"/>
      <c r="JNL246" s="60"/>
      <c r="JNM246" s="60"/>
      <c r="JNN246" s="60"/>
      <c r="JNO246" s="60"/>
      <c r="JNP246" s="60"/>
      <c r="JNQ246" s="60"/>
      <c r="JNR246" s="60"/>
      <c r="JNS246" s="60"/>
      <c r="JNT246" s="60"/>
      <c r="JNU246" s="60"/>
      <c r="JNV246" s="60"/>
      <c r="JNW246" s="60"/>
      <c r="JNX246" s="60"/>
      <c r="JNY246" s="60"/>
      <c r="JNZ246" s="60"/>
      <c r="JOA246" s="60"/>
      <c r="JOB246" s="60"/>
      <c r="JOC246" s="60"/>
      <c r="JOD246" s="60"/>
      <c r="JOE246" s="60"/>
      <c r="JOF246" s="60"/>
      <c r="JOG246" s="60"/>
      <c r="JOH246" s="60"/>
      <c r="JOI246" s="60"/>
      <c r="JOJ246" s="60"/>
      <c r="JOK246" s="60"/>
      <c r="JOL246" s="60"/>
      <c r="JOM246" s="60"/>
      <c r="JON246" s="60"/>
      <c r="JOO246" s="60"/>
      <c r="JOP246" s="60"/>
      <c r="JOQ246" s="60"/>
      <c r="JOR246" s="60"/>
      <c r="JOS246" s="60"/>
      <c r="JOT246" s="60"/>
      <c r="JOU246" s="60"/>
      <c r="JOV246" s="60"/>
      <c r="JOW246" s="60"/>
      <c r="JOX246" s="60"/>
      <c r="JOY246" s="60"/>
      <c r="JOZ246" s="60"/>
      <c r="JPA246" s="60"/>
      <c r="JPB246" s="60"/>
      <c r="JPC246" s="60"/>
      <c r="JPD246" s="60"/>
      <c r="JPE246" s="60"/>
      <c r="JPF246" s="60"/>
      <c r="JPG246" s="60"/>
      <c r="JPH246" s="60"/>
      <c r="JPI246" s="60"/>
      <c r="JPJ246" s="60"/>
      <c r="JPK246" s="60"/>
      <c r="JPL246" s="60"/>
      <c r="JPM246" s="60"/>
      <c r="JPN246" s="60"/>
      <c r="JPO246" s="60"/>
      <c r="JPP246" s="60"/>
      <c r="JPQ246" s="60"/>
      <c r="JPR246" s="60"/>
      <c r="JPS246" s="60"/>
      <c r="JPT246" s="60"/>
      <c r="JPU246" s="60"/>
      <c r="JPV246" s="60"/>
      <c r="JPW246" s="60"/>
      <c r="JPX246" s="60"/>
      <c r="JPY246" s="60"/>
      <c r="JPZ246" s="60"/>
      <c r="JQA246" s="60"/>
      <c r="JQB246" s="60"/>
      <c r="JQC246" s="60"/>
      <c r="JQD246" s="60"/>
      <c r="JQE246" s="60"/>
      <c r="JQF246" s="60"/>
      <c r="JQG246" s="60"/>
      <c r="JQH246" s="60"/>
      <c r="JQI246" s="60"/>
      <c r="JQJ246" s="60"/>
      <c r="JQK246" s="60"/>
      <c r="JQL246" s="60"/>
      <c r="JQM246" s="60"/>
      <c r="JQN246" s="60"/>
      <c r="JQO246" s="60"/>
      <c r="JQP246" s="60"/>
      <c r="JQQ246" s="60"/>
      <c r="JQR246" s="60"/>
      <c r="JQS246" s="60"/>
      <c r="JQT246" s="60"/>
      <c r="JQU246" s="60"/>
      <c r="JQV246" s="60"/>
      <c r="JQW246" s="60"/>
      <c r="JQX246" s="60"/>
      <c r="JQY246" s="60"/>
      <c r="JQZ246" s="60"/>
      <c r="JRA246" s="60"/>
      <c r="JRB246" s="60"/>
      <c r="JRC246" s="60"/>
      <c r="JRD246" s="60"/>
      <c r="JRE246" s="60"/>
      <c r="JRF246" s="60"/>
      <c r="JRG246" s="60"/>
      <c r="JRH246" s="60"/>
      <c r="JRI246" s="60"/>
      <c r="JRJ246" s="60"/>
      <c r="JRK246" s="60"/>
      <c r="JRL246" s="60"/>
      <c r="JRM246" s="60"/>
      <c r="JRN246" s="60"/>
      <c r="JRO246" s="60"/>
      <c r="JRP246" s="60"/>
      <c r="JRQ246" s="60"/>
      <c r="JRR246" s="60"/>
      <c r="JRS246" s="60"/>
      <c r="JRT246" s="60"/>
      <c r="JRU246" s="60"/>
      <c r="JRV246" s="60"/>
      <c r="JRW246" s="60"/>
      <c r="JRX246" s="60"/>
      <c r="JRY246" s="60"/>
      <c r="JRZ246" s="60"/>
      <c r="JSA246" s="60"/>
      <c r="JSB246" s="60"/>
      <c r="JSC246" s="60"/>
      <c r="JSD246" s="60"/>
      <c r="JSE246" s="60"/>
      <c r="JSF246" s="60"/>
      <c r="JSG246" s="60"/>
      <c r="JSH246" s="60"/>
      <c r="JSI246" s="60"/>
      <c r="JSJ246" s="60"/>
      <c r="JSK246" s="60"/>
      <c r="JSL246" s="60"/>
      <c r="JSM246" s="60"/>
      <c r="JSN246" s="60"/>
      <c r="JSO246" s="60"/>
      <c r="JSP246" s="60"/>
      <c r="JSQ246" s="60"/>
      <c r="JSR246" s="60"/>
      <c r="JSS246" s="60"/>
      <c r="JST246" s="60"/>
      <c r="JSU246" s="60"/>
      <c r="JSV246" s="60"/>
      <c r="JSW246" s="60"/>
      <c r="JSX246" s="60"/>
      <c r="JSY246" s="60"/>
      <c r="JSZ246" s="60"/>
      <c r="JTA246" s="60"/>
      <c r="JTB246" s="60"/>
      <c r="JTC246" s="60"/>
      <c r="JTD246" s="60"/>
      <c r="JTE246" s="60"/>
      <c r="JTF246" s="60"/>
      <c r="JTG246" s="60"/>
      <c r="JTH246" s="60"/>
      <c r="JTI246" s="60"/>
      <c r="JTJ246" s="60"/>
      <c r="JTK246" s="60"/>
      <c r="JTL246" s="60"/>
      <c r="JTM246" s="60"/>
      <c r="JTN246" s="60"/>
      <c r="JTO246" s="60"/>
      <c r="JTP246" s="60"/>
      <c r="JTQ246" s="60"/>
      <c r="JTR246" s="60"/>
      <c r="JTS246" s="60"/>
      <c r="JTT246" s="60"/>
      <c r="JTU246" s="60"/>
      <c r="JTV246" s="60"/>
      <c r="JTW246" s="60"/>
      <c r="JTX246" s="60"/>
      <c r="JTY246" s="60"/>
      <c r="JTZ246" s="60"/>
      <c r="JUA246" s="60"/>
      <c r="JUB246" s="60"/>
      <c r="JUC246" s="60"/>
      <c r="JUD246" s="60"/>
      <c r="JUE246" s="60"/>
      <c r="JUF246" s="60"/>
      <c r="JUG246" s="60"/>
      <c r="JUH246" s="60"/>
      <c r="JUI246" s="60"/>
      <c r="JUJ246" s="60"/>
      <c r="JUK246" s="60"/>
      <c r="JUL246" s="60"/>
      <c r="JUM246" s="60"/>
      <c r="JUN246" s="60"/>
      <c r="JUO246" s="60"/>
      <c r="JUP246" s="60"/>
      <c r="JUQ246" s="60"/>
      <c r="JUR246" s="60"/>
      <c r="JUS246" s="60"/>
      <c r="JUT246" s="60"/>
      <c r="JUU246" s="60"/>
      <c r="JUV246" s="60"/>
      <c r="JUW246" s="60"/>
      <c r="JUX246" s="60"/>
      <c r="JUY246" s="60"/>
      <c r="JUZ246" s="60"/>
      <c r="JVA246" s="60"/>
      <c r="JVB246" s="60"/>
      <c r="JVC246" s="60"/>
      <c r="JVD246" s="60"/>
      <c r="JVE246" s="60"/>
      <c r="JVF246" s="60"/>
      <c r="JVG246" s="60"/>
      <c r="JVH246" s="60"/>
      <c r="JVI246" s="60"/>
      <c r="JVJ246" s="60"/>
      <c r="JVK246" s="60"/>
      <c r="JVL246" s="60"/>
      <c r="JVM246" s="60"/>
      <c r="JVN246" s="60"/>
      <c r="JVO246" s="60"/>
      <c r="JVP246" s="60"/>
      <c r="JVQ246" s="60"/>
      <c r="JVR246" s="60"/>
      <c r="JVS246" s="60"/>
      <c r="JVT246" s="60"/>
      <c r="JVU246" s="60"/>
      <c r="JVV246" s="60"/>
      <c r="JVW246" s="60"/>
      <c r="JVX246" s="60"/>
      <c r="JVY246" s="60"/>
      <c r="JVZ246" s="60"/>
      <c r="JWA246" s="60"/>
      <c r="JWB246" s="60"/>
      <c r="JWC246" s="60"/>
      <c r="JWD246" s="60"/>
      <c r="JWE246" s="60"/>
      <c r="JWF246" s="60"/>
      <c r="JWG246" s="60"/>
      <c r="JWH246" s="60"/>
      <c r="JWI246" s="60"/>
      <c r="JWJ246" s="60"/>
      <c r="JWK246" s="60"/>
      <c r="JWL246" s="60"/>
      <c r="JWM246" s="60"/>
      <c r="JWN246" s="60"/>
      <c r="JWO246" s="60"/>
      <c r="JWP246" s="60"/>
      <c r="JWQ246" s="60"/>
      <c r="JWR246" s="60"/>
      <c r="JWS246" s="60"/>
      <c r="JWT246" s="60"/>
      <c r="JWU246" s="60"/>
      <c r="JWV246" s="60"/>
      <c r="JWW246" s="60"/>
      <c r="JWX246" s="60"/>
      <c r="JWY246" s="60"/>
      <c r="JWZ246" s="60"/>
      <c r="JXA246" s="60"/>
      <c r="JXB246" s="60"/>
      <c r="JXC246" s="60"/>
      <c r="JXD246" s="60"/>
      <c r="JXE246" s="60"/>
      <c r="JXF246" s="60"/>
      <c r="JXG246" s="60"/>
      <c r="JXH246" s="60"/>
      <c r="JXI246" s="60"/>
      <c r="JXJ246" s="60"/>
      <c r="JXK246" s="60"/>
      <c r="JXL246" s="60"/>
      <c r="JXM246" s="60"/>
      <c r="JXN246" s="60"/>
      <c r="JXO246" s="60"/>
      <c r="JXP246" s="60"/>
      <c r="JXQ246" s="60"/>
      <c r="JXR246" s="60"/>
      <c r="JXS246" s="60"/>
      <c r="JXT246" s="60"/>
      <c r="JXU246" s="60"/>
      <c r="JXV246" s="60"/>
      <c r="JXW246" s="60"/>
      <c r="JXX246" s="60"/>
      <c r="JXY246" s="60"/>
      <c r="JXZ246" s="60"/>
      <c r="JYA246" s="60"/>
      <c r="JYB246" s="60"/>
      <c r="JYC246" s="60"/>
      <c r="JYD246" s="60"/>
      <c r="JYE246" s="60"/>
      <c r="JYF246" s="60"/>
      <c r="JYG246" s="60"/>
      <c r="JYH246" s="60"/>
      <c r="JYI246" s="60"/>
      <c r="JYJ246" s="60"/>
      <c r="JYK246" s="60"/>
      <c r="JYL246" s="60"/>
      <c r="JYM246" s="60"/>
      <c r="JYN246" s="60"/>
      <c r="JYO246" s="60"/>
      <c r="JYP246" s="60"/>
      <c r="JYQ246" s="60"/>
      <c r="JYR246" s="60"/>
      <c r="JYS246" s="60"/>
      <c r="JYT246" s="60"/>
      <c r="JYU246" s="60"/>
      <c r="JYV246" s="60"/>
      <c r="JYW246" s="60"/>
      <c r="JYX246" s="60"/>
      <c r="JYY246" s="60"/>
      <c r="JYZ246" s="60"/>
      <c r="JZA246" s="60"/>
      <c r="JZB246" s="60"/>
      <c r="JZC246" s="60"/>
      <c r="JZD246" s="60"/>
      <c r="JZE246" s="60"/>
      <c r="JZF246" s="60"/>
      <c r="JZG246" s="60"/>
      <c r="JZH246" s="60"/>
      <c r="JZI246" s="60"/>
      <c r="JZJ246" s="60"/>
      <c r="JZK246" s="60"/>
      <c r="JZL246" s="60"/>
      <c r="JZM246" s="60"/>
      <c r="JZN246" s="60"/>
      <c r="JZO246" s="60"/>
      <c r="JZP246" s="60"/>
      <c r="JZQ246" s="60"/>
      <c r="JZR246" s="60"/>
      <c r="JZS246" s="60"/>
      <c r="JZT246" s="60"/>
      <c r="JZU246" s="60"/>
      <c r="JZV246" s="60"/>
      <c r="JZW246" s="60"/>
      <c r="JZX246" s="60"/>
      <c r="JZY246" s="60"/>
      <c r="JZZ246" s="60"/>
      <c r="KAA246" s="60"/>
      <c r="KAB246" s="60"/>
      <c r="KAC246" s="60"/>
      <c r="KAD246" s="60"/>
      <c r="KAE246" s="60"/>
      <c r="KAF246" s="60"/>
      <c r="KAG246" s="60"/>
      <c r="KAH246" s="60"/>
      <c r="KAI246" s="60"/>
      <c r="KAJ246" s="60"/>
      <c r="KAK246" s="60"/>
      <c r="KAL246" s="60"/>
      <c r="KAM246" s="60"/>
      <c r="KAN246" s="60"/>
      <c r="KAO246" s="60"/>
      <c r="KAP246" s="60"/>
      <c r="KAQ246" s="60"/>
      <c r="KAR246" s="60"/>
      <c r="KAS246" s="60"/>
      <c r="KAT246" s="60"/>
      <c r="KAU246" s="60"/>
      <c r="KAV246" s="60"/>
      <c r="KAW246" s="60"/>
      <c r="KAX246" s="60"/>
      <c r="KAY246" s="60"/>
      <c r="KAZ246" s="60"/>
      <c r="KBA246" s="60"/>
      <c r="KBB246" s="60"/>
      <c r="KBC246" s="60"/>
      <c r="KBD246" s="60"/>
      <c r="KBE246" s="60"/>
      <c r="KBF246" s="60"/>
      <c r="KBG246" s="60"/>
      <c r="KBH246" s="60"/>
      <c r="KBI246" s="60"/>
      <c r="KBJ246" s="60"/>
      <c r="KBK246" s="60"/>
      <c r="KBL246" s="60"/>
      <c r="KBM246" s="60"/>
      <c r="KBN246" s="60"/>
      <c r="KBO246" s="60"/>
      <c r="KBP246" s="60"/>
      <c r="KBQ246" s="60"/>
      <c r="KBR246" s="60"/>
      <c r="KBS246" s="60"/>
      <c r="KBT246" s="60"/>
      <c r="KBU246" s="60"/>
      <c r="KBV246" s="60"/>
      <c r="KBW246" s="60"/>
      <c r="KBX246" s="60"/>
      <c r="KBY246" s="60"/>
      <c r="KBZ246" s="60"/>
      <c r="KCA246" s="60"/>
      <c r="KCB246" s="60"/>
      <c r="KCC246" s="60"/>
      <c r="KCD246" s="60"/>
      <c r="KCE246" s="60"/>
      <c r="KCF246" s="60"/>
      <c r="KCG246" s="60"/>
      <c r="KCH246" s="60"/>
      <c r="KCI246" s="60"/>
      <c r="KCJ246" s="60"/>
      <c r="KCK246" s="60"/>
      <c r="KCL246" s="60"/>
      <c r="KCM246" s="60"/>
      <c r="KCN246" s="60"/>
      <c r="KCO246" s="60"/>
      <c r="KCP246" s="60"/>
      <c r="KCQ246" s="60"/>
      <c r="KCR246" s="60"/>
      <c r="KCS246" s="60"/>
      <c r="KCT246" s="60"/>
      <c r="KCU246" s="60"/>
      <c r="KCV246" s="60"/>
      <c r="KCW246" s="60"/>
      <c r="KCX246" s="60"/>
      <c r="KCY246" s="60"/>
      <c r="KCZ246" s="60"/>
      <c r="KDA246" s="60"/>
      <c r="KDB246" s="60"/>
      <c r="KDC246" s="60"/>
      <c r="KDD246" s="60"/>
      <c r="KDE246" s="60"/>
      <c r="KDF246" s="60"/>
      <c r="KDG246" s="60"/>
      <c r="KDH246" s="60"/>
      <c r="KDI246" s="60"/>
      <c r="KDJ246" s="60"/>
      <c r="KDK246" s="60"/>
      <c r="KDL246" s="60"/>
      <c r="KDM246" s="60"/>
      <c r="KDN246" s="60"/>
      <c r="KDO246" s="60"/>
      <c r="KDP246" s="60"/>
      <c r="KDQ246" s="60"/>
      <c r="KDR246" s="60"/>
      <c r="KDS246" s="60"/>
      <c r="KDT246" s="60"/>
      <c r="KDU246" s="60"/>
      <c r="KDV246" s="60"/>
      <c r="KDW246" s="60"/>
      <c r="KDX246" s="60"/>
      <c r="KDY246" s="60"/>
      <c r="KDZ246" s="60"/>
      <c r="KEA246" s="60"/>
      <c r="KEB246" s="60"/>
      <c r="KEC246" s="60"/>
      <c r="KED246" s="60"/>
      <c r="KEE246" s="60"/>
      <c r="KEF246" s="60"/>
      <c r="KEG246" s="60"/>
      <c r="KEH246" s="60"/>
      <c r="KEI246" s="60"/>
      <c r="KEJ246" s="60"/>
      <c r="KEK246" s="60"/>
      <c r="KEL246" s="60"/>
      <c r="KEM246" s="60"/>
      <c r="KEN246" s="60"/>
      <c r="KEO246" s="60"/>
      <c r="KEP246" s="60"/>
      <c r="KEQ246" s="60"/>
      <c r="KER246" s="60"/>
      <c r="KES246" s="60"/>
      <c r="KET246" s="60"/>
      <c r="KEU246" s="60"/>
      <c r="KEV246" s="60"/>
      <c r="KEW246" s="60"/>
      <c r="KEX246" s="60"/>
      <c r="KEY246" s="60"/>
      <c r="KEZ246" s="60"/>
      <c r="KFA246" s="60"/>
      <c r="KFB246" s="60"/>
      <c r="KFC246" s="60"/>
      <c r="KFD246" s="60"/>
      <c r="KFE246" s="60"/>
      <c r="KFF246" s="60"/>
      <c r="KFG246" s="60"/>
      <c r="KFH246" s="60"/>
      <c r="KFI246" s="60"/>
      <c r="KFJ246" s="60"/>
      <c r="KFK246" s="60"/>
      <c r="KFL246" s="60"/>
      <c r="KFM246" s="60"/>
      <c r="KFN246" s="60"/>
      <c r="KFO246" s="60"/>
      <c r="KFP246" s="60"/>
      <c r="KFQ246" s="60"/>
      <c r="KFR246" s="60"/>
      <c r="KFS246" s="60"/>
      <c r="KFT246" s="60"/>
      <c r="KFU246" s="60"/>
      <c r="KFV246" s="60"/>
      <c r="KFW246" s="60"/>
      <c r="KFX246" s="60"/>
      <c r="KFY246" s="60"/>
      <c r="KFZ246" s="60"/>
      <c r="KGA246" s="60"/>
      <c r="KGB246" s="60"/>
      <c r="KGC246" s="60"/>
      <c r="KGD246" s="60"/>
      <c r="KGE246" s="60"/>
      <c r="KGF246" s="60"/>
      <c r="KGG246" s="60"/>
      <c r="KGH246" s="60"/>
      <c r="KGI246" s="60"/>
      <c r="KGJ246" s="60"/>
      <c r="KGK246" s="60"/>
      <c r="KGL246" s="60"/>
      <c r="KGM246" s="60"/>
      <c r="KGN246" s="60"/>
      <c r="KGO246" s="60"/>
      <c r="KGP246" s="60"/>
      <c r="KGQ246" s="60"/>
      <c r="KGR246" s="60"/>
      <c r="KGS246" s="60"/>
      <c r="KGT246" s="60"/>
      <c r="KGU246" s="60"/>
      <c r="KGV246" s="60"/>
      <c r="KGW246" s="60"/>
      <c r="KGX246" s="60"/>
      <c r="KGY246" s="60"/>
      <c r="KGZ246" s="60"/>
      <c r="KHA246" s="60"/>
      <c r="KHB246" s="60"/>
      <c r="KHC246" s="60"/>
      <c r="KHD246" s="60"/>
      <c r="KHE246" s="60"/>
      <c r="KHF246" s="60"/>
      <c r="KHG246" s="60"/>
      <c r="KHH246" s="60"/>
      <c r="KHI246" s="60"/>
      <c r="KHJ246" s="60"/>
      <c r="KHK246" s="60"/>
      <c r="KHL246" s="60"/>
      <c r="KHM246" s="60"/>
      <c r="KHN246" s="60"/>
      <c r="KHO246" s="60"/>
      <c r="KHP246" s="60"/>
      <c r="KHQ246" s="60"/>
      <c r="KHR246" s="60"/>
      <c r="KHS246" s="60"/>
      <c r="KHT246" s="60"/>
      <c r="KHU246" s="60"/>
      <c r="KHV246" s="60"/>
      <c r="KHW246" s="60"/>
      <c r="KHX246" s="60"/>
      <c r="KHY246" s="60"/>
      <c r="KHZ246" s="60"/>
      <c r="KIA246" s="60"/>
      <c r="KIB246" s="60"/>
      <c r="KIC246" s="60"/>
      <c r="KID246" s="60"/>
      <c r="KIE246" s="60"/>
      <c r="KIF246" s="60"/>
      <c r="KIG246" s="60"/>
      <c r="KIH246" s="60"/>
      <c r="KII246" s="60"/>
      <c r="KIJ246" s="60"/>
      <c r="KIK246" s="60"/>
      <c r="KIL246" s="60"/>
      <c r="KIM246" s="60"/>
      <c r="KIN246" s="60"/>
      <c r="KIO246" s="60"/>
      <c r="KIP246" s="60"/>
      <c r="KIQ246" s="60"/>
      <c r="KIR246" s="60"/>
      <c r="KIS246" s="60"/>
      <c r="KIT246" s="60"/>
      <c r="KIU246" s="60"/>
      <c r="KIV246" s="60"/>
      <c r="KIW246" s="60"/>
      <c r="KIX246" s="60"/>
      <c r="KIY246" s="60"/>
      <c r="KIZ246" s="60"/>
      <c r="KJA246" s="60"/>
      <c r="KJB246" s="60"/>
      <c r="KJC246" s="60"/>
      <c r="KJD246" s="60"/>
      <c r="KJE246" s="60"/>
      <c r="KJF246" s="60"/>
      <c r="KJG246" s="60"/>
      <c r="KJH246" s="60"/>
      <c r="KJI246" s="60"/>
      <c r="KJJ246" s="60"/>
      <c r="KJK246" s="60"/>
      <c r="KJL246" s="60"/>
      <c r="KJM246" s="60"/>
      <c r="KJN246" s="60"/>
      <c r="KJO246" s="60"/>
      <c r="KJP246" s="60"/>
      <c r="KJQ246" s="60"/>
      <c r="KJR246" s="60"/>
      <c r="KJS246" s="60"/>
      <c r="KJT246" s="60"/>
      <c r="KJU246" s="60"/>
      <c r="KJV246" s="60"/>
      <c r="KJW246" s="60"/>
      <c r="KJX246" s="60"/>
      <c r="KJY246" s="60"/>
      <c r="KJZ246" s="60"/>
      <c r="KKA246" s="60"/>
      <c r="KKB246" s="60"/>
      <c r="KKC246" s="60"/>
      <c r="KKD246" s="60"/>
      <c r="KKE246" s="60"/>
      <c r="KKF246" s="60"/>
      <c r="KKG246" s="60"/>
      <c r="KKH246" s="60"/>
      <c r="KKI246" s="60"/>
      <c r="KKJ246" s="60"/>
      <c r="KKK246" s="60"/>
      <c r="KKL246" s="60"/>
      <c r="KKM246" s="60"/>
      <c r="KKN246" s="60"/>
      <c r="KKO246" s="60"/>
      <c r="KKP246" s="60"/>
      <c r="KKQ246" s="60"/>
      <c r="KKR246" s="60"/>
      <c r="KKS246" s="60"/>
      <c r="KKT246" s="60"/>
      <c r="KKU246" s="60"/>
      <c r="KKV246" s="60"/>
      <c r="KKW246" s="60"/>
      <c r="KKX246" s="60"/>
      <c r="KKY246" s="60"/>
      <c r="KKZ246" s="60"/>
      <c r="KLA246" s="60"/>
      <c r="KLB246" s="60"/>
      <c r="KLC246" s="60"/>
      <c r="KLD246" s="60"/>
      <c r="KLE246" s="60"/>
      <c r="KLF246" s="60"/>
      <c r="KLG246" s="60"/>
      <c r="KLH246" s="60"/>
      <c r="KLI246" s="60"/>
      <c r="KLJ246" s="60"/>
      <c r="KLK246" s="60"/>
      <c r="KLL246" s="60"/>
      <c r="KLM246" s="60"/>
      <c r="KLN246" s="60"/>
      <c r="KLO246" s="60"/>
      <c r="KLP246" s="60"/>
      <c r="KLQ246" s="60"/>
      <c r="KLR246" s="60"/>
      <c r="KLS246" s="60"/>
      <c r="KLT246" s="60"/>
      <c r="KLU246" s="60"/>
      <c r="KLV246" s="60"/>
      <c r="KLW246" s="60"/>
      <c r="KLX246" s="60"/>
      <c r="KLY246" s="60"/>
      <c r="KLZ246" s="60"/>
      <c r="KMA246" s="60"/>
      <c r="KMB246" s="60"/>
      <c r="KMC246" s="60"/>
      <c r="KMD246" s="60"/>
      <c r="KME246" s="60"/>
      <c r="KMF246" s="60"/>
      <c r="KMG246" s="60"/>
      <c r="KMH246" s="60"/>
      <c r="KMI246" s="60"/>
      <c r="KMJ246" s="60"/>
      <c r="KMK246" s="60"/>
      <c r="KML246" s="60"/>
      <c r="KMM246" s="60"/>
      <c r="KMN246" s="60"/>
      <c r="KMO246" s="60"/>
      <c r="KMP246" s="60"/>
      <c r="KMQ246" s="60"/>
      <c r="KMR246" s="60"/>
      <c r="KMS246" s="60"/>
      <c r="KMT246" s="60"/>
      <c r="KMU246" s="60"/>
      <c r="KMV246" s="60"/>
      <c r="KMW246" s="60"/>
      <c r="KMX246" s="60"/>
      <c r="KMY246" s="60"/>
      <c r="KMZ246" s="60"/>
      <c r="KNA246" s="60"/>
      <c r="KNB246" s="60"/>
      <c r="KNC246" s="60"/>
      <c r="KND246" s="60"/>
      <c r="KNE246" s="60"/>
      <c r="KNF246" s="60"/>
      <c r="KNG246" s="60"/>
      <c r="KNH246" s="60"/>
      <c r="KNI246" s="60"/>
      <c r="KNJ246" s="60"/>
      <c r="KNK246" s="60"/>
      <c r="KNL246" s="60"/>
      <c r="KNM246" s="60"/>
      <c r="KNN246" s="60"/>
      <c r="KNO246" s="60"/>
      <c r="KNP246" s="60"/>
      <c r="KNQ246" s="60"/>
      <c r="KNR246" s="60"/>
      <c r="KNS246" s="60"/>
      <c r="KNT246" s="60"/>
      <c r="KNU246" s="60"/>
      <c r="KNV246" s="60"/>
      <c r="KNW246" s="60"/>
      <c r="KNX246" s="60"/>
      <c r="KNY246" s="60"/>
      <c r="KNZ246" s="60"/>
      <c r="KOA246" s="60"/>
      <c r="KOB246" s="60"/>
      <c r="KOC246" s="60"/>
      <c r="KOD246" s="60"/>
      <c r="KOE246" s="60"/>
      <c r="KOF246" s="60"/>
      <c r="KOG246" s="60"/>
      <c r="KOH246" s="60"/>
      <c r="KOI246" s="60"/>
      <c r="KOJ246" s="60"/>
      <c r="KOK246" s="60"/>
      <c r="KOL246" s="60"/>
      <c r="KOM246" s="60"/>
      <c r="KON246" s="60"/>
      <c r="KOO246" s="60"/>
      <c r="KOP246" s="60"/>
      <c r="KOQ246" s="60"/>
      <c r="KOR246" s="60"/>
      <c r="KOS246" s="60"/>
      <c r="KOT246" s="60"/>
      <c r="KOU246" s="60"/>
      <c r="KOV246" s="60"/>
      <c r="KOW246" s="60"/>
      <c r="KOX246" s="60"/>
      <c r="KOY246" s="60"/>
      <c r="KOZ246" s="60"/>
      <c r="KPA246" s="60"/>
      <c r="KPB246" s="60"/>
      <c r="KPC246" s="60"/>
      <c r="KPD246" s="60"/>
      <c r="KPE246" s="60"/>
      <c r="KPF246" s="60"/>
      <c r="KPG246" s="60"/>
      <c r="KPH246" s="60"/>
      <c r="KPI246" s="60"/>
      <c r="KPJ246" s="60"/>
      <c r="KPK246" s="60"/>
      <c r="KPL246" s="60"/>
      <c r="KPM246" s="60"/>
      <c r="KPN246" s="60"/>
      <c r="KPO246" s="60"/>
      <c r="KPP246" s="60"/>
      <c r="KPQ246" s="60"/>
      <c r="KPR246" s="60"/>
      <c r="KPS246" s="60"/>
      <c r="KPT246" s="60"/>
      <c r="KPU246" s="60"/>
      <c r="KPV246" s="60"/>
      <c r="KPW246" s="60"/>
      <c r="KPX246" s="60"/>
      <c r="KPY246" s="60"/>
      <c r="KPZ246" s="60"/>
      <c r="KQA246" s="60"/>
      <c r="KQB246" s="60"/>
      <c r="KQC246" s="60"/>
      <c r="KQD246" s="60"/>
      <c r="KQE246" s="60"/>
      <c r="KQF246" s="60"/>
      <c r="KQG246" s="60"/>
      <c r="KQH246" s="60"/>
      <c r="KQI246" s="60"/>
      <c r="KQJ246" s="60"/>
      <c r="KQK246" s="60"/>
      <c r="KQL246" s="60"/>
      <c r="KQM246" s="60"/>
      <c r="KQN246" s="60"/>
      <c r="KQO246" s="60"/>
      <c r="KQP246" s="60"/>
      <c r="KQQ246" s="60"/>
      <c r="KQR246" s="60"/>
      <c r="KQS246" s="60"/>
      <c r="KQT246" s="60"/>
      <c r="KQU246" s="60"/>
      <c r="KQV246" s="60"/>
      <c r="KQW246" s="60"/>
      <c r="KQX246" s="60"/>
      <c r="KQY246" s="60"/>
      <c r="KQZ246" s="60"/>
      <c r="KRA246" s="60"/>
      <c r="KRB246" s="60"/>
      <c r="KRC246" s="60"/>
      <c r="KRD246" s="60"/>
      <c r="KRE246" s="60"/>
      <c r="KRF246" s="60"/>
      <c r="KRG246" s="60"/>
      <c r="KRH246" s="60"/>
      <c r="KRI246" s="60"/>
      <c r="KRJ246" s="60"/>
      <c r="KRK246" s="60"/>
      <c r="KRL246" s="60"/>
      <c r="KRM246" s="60"/>
      <c r="KRN246" s="60"/>
      <c r="KRO246" s="60"/>
      <c r="KRP246" s="60"/>
      <c r="KRQ246" s="60"/>
      <c r="KRR246" s="60"/>
      <c r="KRS246" s="60"/>
      <c r="KRT246" s="60"/>
      <c r="KRU246" s="60"/>
      <c r="KRV246" s="60"/>
      <c r="KRW246" s="60"/>
      <c r="KRX246" s="60"/>
      <c r="KRY246" s="60"/>
      <c r="KRZ246" s="60"/>
      <c r="KSA246" s="60"/>
      <c r="KSB246" s="60"/>
      <c r="KSC246" s="60"/>
      <c r="KSD246" s="60"/>
      <c r="KSE246" s="60"/>
      <c r="KSF246" s="60"/>
      <c r="KSG246" s="60"/>
      <c r="KSH246" s="60"/>
      <c r="KSI246" s="60"/>
      <c r="KSJ246" s="60"/>
      <c r="KSK246" s="60"/>
      <c r="KSL246" s="60"/>
      <c r="KSM246" s="60"/>
      <c r="KSN246" s="60"/>
      <c r="KSO246" s="60"/>
      <c r="KSP246" s="60"/>
      <c r="KSQ246" s="60"/>
      <c r="KSR246" s="60"/>
      <c r="KSS246" s="60"/>
      <c r="KST246" s="60"/>
      <c r="KSU246" s="60"/>
      <c r="KSV246" s="60"/>
      <c r="KSW246" s="60"/>
      <c r="KSX246" s="60"/>
      <c r="KSY246" s="60"/>
      <c r="KSZ246" s="60"/>
      <c r="KTA246" s="60"/>
      <c r="KTB246" s="60"/>
      <c r="KTC246" s="60"/>
      <c r="KTD246" s="60"/>
      <c r="KTE246" s="60"/>
      <c r="KTF246" s="60"/>
      <c r="KTG246" s="60"/>
      <c r="KTH246" s="60"/>
      <c r="KTI246" s="60"/>
      <c r="KTJ246" s="60"/>
      <c r="KTK246" s="60"/>
      <c r="KTL246" s="60"/>
      <c r="KTM246" s="60"/>
      <c r="KTN246" s="60"/>
      <c r="KTO246" s="60"/>
      <c r="KTP246" s="60"/>
      <c r="KTQ246" s="60"/>
      <c r="KTR246" s="60"/>
      <c r="KTS246" s="60"/>
      <c r="KTT246" s="60"/>
      <c r="KTU246" s="60"/>
      <c r="KTV246" s="60"/>
      <c r="KTW246" s="60"/>
      <c r="KTX246" s="60"/>
      <c r="KTY246" s="60"/>
      <c r="KTZ246" s="60"/>
      <c r="KUA246" s="60"/>
      <c r="KUB246" s="60"/>
      <c r="KUC246" s="60"/>
      <c r="KUD246" s="60"/>
      <c r="KUE246" s="60"/>
      <c r="KUF246" s="60"/>
      <c r="KUG246" s="60"/>
      <c r="KUH246" s="60"/>
      <c r="KUI246" s="60"/>
      <c r="KUJ246" s="60"/>
      <c r="KUK246" s="60"/>
      <c r="KUL246" s="60"/>
      <c r="KUM246" s="60"/>
      <c r="KUN246" s="60"/>
      <c r="KUO246" s="60"/>
      <c r="KUP246" s="60"/>
      <c r="KUQ246" s="60"/>
      <c r="KUR246" s="60"/>
      <c r="KUS246" s="60"/>
      <c r="KUT246" s="60"/>
      <c r="KUU246" s="60"/>
      <c r="KUV246" s="60"/>
      <c r="KUW246" s="60"/>
      <c r="KUX246" s="60"/>
      <c r="KUY246" s="60"/>
      <c r="KUZ246" s="60"/>
      <c r="KVA246" s="60"/>
      <c r="KVB246" s="60"/>
      <c r="KVC246" s="60"/>
      <c r="KVD246" s="60"/>
      <c r="KVE246" s="60"/>
      <c r="KVF246" s="60"/>
      <c r="KVG246" s="60"/>
      <c r="KVH246" s="60"/>
      <c r="KVI246" s="60"/>
      <c r="KVJ246" s="60"/>
      <c r="KVK246" s="60"/>
      <c r="KVL246" s="60"/>
      <c r="KVM246" s="60"/>
      <c r="KVN246" s="60"/>
      <c r="KVO246" s="60"/>
      <c r="KVP246" s="60"/>
      <c r="KVQ246" s="60"/>
      <c r="KVR246" s="60"/>
      <c r="KVS246" s="60"/>
      <c r="KVT246" s="60"/>
      <c r="KVU246" s="60"/>
      <c r="KVV246" s="60"/>
      <c r="KVW246" s="60"/>
      <c r="KVX246" s="60"/>
      <c r="KVY246" s="60"/>
      <c r="KVZ246" s="60"/>
      <c r="KWA246" s="60"/>
      <c r="KWB246" s="60"/>
      <c r="KWC246" s="60"/>
      <c r="KWD246" s="60"/>
      <c r="KWE246" s="60"/>
      <c r="KWF246" s="60"/>
      <c r="KWG246" s="60"/>
      <c r="KWH246" s="60"/>
      <c r="KWI246" s="60"/>
      <c r="KWJ246" s="60"/>
      <c r="KWK246" s="60"/>
      <c r="KWL246" s="60"/>
      <c r="KWM246" s="60"/>
      <c r="KWN246" s="60"/>
      <c r="KWO246" s="60"/>
      <c r="KWP246" s="60"/>
      <c r="KWQ246" s="60"/>
      <c r="KWR246" s="60"/>
      <c r="KWS246" s="60"/>
      <c r="KWT246" s="60"/>
      <c r="KWU246" s="60"/>
      <c r="KWV246" s="60"/>
      <c r="KWW246" s="60"/>
      <c r="KWX246" s="60"/>
      <c r="KWY246" s="60"/>
      <c r="KWZ246" s="60"/>
      <c r="KXA246" s="60"/>
      <c r="KXB246" s="60"/>
      <c r="KXC246" s="60"/>
      <c r="KXD246" s="60"/>
      <c r="KXE246" s="60"/>
      <c r="KXF246" s="60"/>
      <c r="KXG246" s="60"/>
      <c r="KXH246" s="60"/>
      <c r="KXI246" s="60"/>
      <c r="KXJ246" s="60"/>
      <c r="KXK246" s="60"/>
      <c r="KXL246" s="60"/>
      <c r="KXM246" s="60"/>
      <c r="KXN246" s="60"/>
      <c r="KXO246" s="60"/>
      <c r="KXP246" s="60"/>
      <c r="KXQ246" s="60"/>
      <c r="KXR246" s="60"/>
      <c r="KXS246" s="60"/>
      <c r="KXT246" s="60"/>
      <c r="KXU246" s="60"/>
      <c r="KXV246" s="60"/>
      <c r="KXW246" s="60"/>
      <c r="KXX246" s="60"/>
      <c r="KXY246" s="60"/>
      <c r="KXZ246" s="60"/>
      <c r="KYA246" s="60"/>
      <c r="KYB246" s="60"/>
      <c r="KYC246" s="60"/>
      <c r="KYD246" s="60"/>
      <c r="KYE246" s="60"/>
      <c r="KYF246" s="60"/>
      <c r="KYG246" s="60"/>
      <c r="KYH246" s="60"/>
      <c r="KYI246" s="60"/>
      <c r="KYJ246" s="60"/>
      <c r="KYK246" s="60"/>
      <c r="KYL246" s="60"/>
      <c r="KYM246" s="60"/>
      <c r="KYN246" s="60"/>
      <c r="KYO246" s="60"/>
      <c r="KYP246" s="60"/>
      <c r="KYQ246" s="60"/>
      <c r="KYR246" s="60"/>
      <c r="KYS246" s="60"/>
      <c r="KYT246" s="60"/>
      <c r="KYU246" s="60"/>
      <c r="KYV246" s="60"/>
      <c r="KYW246" s="60"/>
      <c r="KYX246" s="60"/>
      <c r="KYY246" s="60"/>
      <c r="KYZ246" s="60"/>
      <c r="KZA246" s="60"/>
      <c r="KZB246" s="60"/>
      <c r="KZC246" s="60"/>
      <c r="KZD246" s="60"/>
      <c r="KZE246" s="60"/>
      <c r="KZF246" s="60"/>
      <c r="KZG246" s="60"/>
      <c r="KZH246" s="60"/>
      <c r="KZI246" s="60"/>
      <c r="KZJ246" s="60"/>
      <c r="KZK246" s="60"/>
      <c r="KZL246" s="60"/>
      <c r="KZM246" s="60"/>
      <c r="KZN246" s="60"/>
      <c r="KZO246" s="60"/>
      <c r="KZP246" s="60"/>
      <c r="KZQ246" s="60"/>
      <c r="KZR246" s="60"/>
      <c r="KZS246" s="60"/>
      <c r="KZT246" s="60"/>
      <c r="KZU246" s="60"/>
      <c r="KZV246" s="60"/>
      <c r="KZW246" s="60"/>
      <c r="KZX246" s="60"/>
      <c r="KZY246" s="60"/>
      <c r="KZZ246" s="60"/>
      <c r="LAA246" s="60"/>
      <c r="LAB246" s="60"/>
      <c r="LAC246" s="60"/>
      <c r="LAD246" s="60"/>
      <c r="LAE246" s="60"/>
      <c r="LAF246" s="60"/>
      <c r="LAG246" s="60"/>
      <c r="LAH246" s="60"/>
      <c r="LAI246" s="60"/>
      <c r="LAJ246" s="60"/>
      <c r="LAK246" s="60"/>
      <c r="LAL246" s="60"/>
      <c r="LAM246" s="60"/>
      <c r="LAN246" s="60"/>
      <c r="LAO246" s="60"/>
      <c r="LAP246" s="60"/>
      <c r="LAQ246" s="60"/>
      <c r="LAR246" s="60"/>
      <c r="LAS246" s="60"/>
      <c r="LAT246" s="60"/>
      <c r="LAU246" s="60"/>
      <c r="LAV246" s="60"/>
      <c r="LAW246" s="60"/>
      <c r="LAX246" s="60"/>
      <c r="LAY246" s="60"/>
      <c r="LAZ246" s="60"/>
      <c r="LBA246" s="60"/>
      <c r="LBB246" s="60"/>
      <c r="LBC246" s="60"/>
      <c r="LBD246" s="60"/>
      <c r="LBE246" s="60"/>
      <c r="LBF246" s="60"/>
      <c r="LBG246" s="60"/>
      <c r="LBH246" s="60"/>
      <c r="LBI246" s="60"/>
      <c r="LBJ246" s="60"/>
      <c r="LBK246" s="60"/>
      <c r="LBL246" s="60"/>
      <c r="LBM246" s="60"/>
      <c r="LBN246" s="60"/>
      <c r="LBO246" s="60"/>
      <c r="LBP246" s="60"/>
      <c r="LBQ246" s="60"/>
      <c r="LBR246" s="60"/>
      <c r="LBS246" s="60"/>
      <c r="LBT246" s="60"/>
      <c r="LBU246" s="60"/>
      <c r="LBV246" s="60"/>
      <c r="LBW246" s="60"/>
      <c r="LBX246" s="60"/>
      <c r="LBY246" s="60"/>
      <c r="LBZ246" s="60"/>
      <c r="LCA246" s="60"/>
      <c r="LCB246" s="60"/>
      <c r="LCC246" s="60"/>
      <c r="LCD246" s="60"/>
      <c r="LCE246" s="60"/>
      <c r="LCF246" s="60"/>
      <c r="LCG246" s="60"/>
      <c r="LCH246" s="60"/>
      <c r="LCI246" s="60"/>
      <c r="LCJ246" s="60"/>
      <c r="LCK246" s="60"/>
      <c r="LCL246" s="60"/>
      <c r="LCM246" s="60"/>
      <c r="LCN246" s="60"/>
      <c r="LCO246" s="60"/>
      <c r="LCP246" s="60"/>
      <c r="LCQ246" s="60"/>
      <c r="LCR246" s="60"/>
      <c r="LCS246" s="60"/>
      <c r="LCT246" s="60"/>
      <c r="LCU246" s="60"/>
      <c r="LCV246" s="60"/>
      <c r="LCW246" s="60"/>
      <c r="LCX246" s="60"/>
      <c r="LCY246" s="60"/>
      <c r="LCZ246" s="60"/>
      <c r="LDA246" s="60"/>
      <c r="LDB246" s="60"/>
      <c r="LDC246" s="60"/>
      <c r="LDD246" s="60"/>
      <c r="LDE246" s="60"/>
      <c r="LDF246" s="60"/>
      <c r="LDG246" s="60"/>
      <c r="LDH246" s="60"/>
      <c r="LDI246" s="60"/>
      <c r="LDJ246" s="60"/>
      <c r="LDK246" s="60"/>
      <c r="LDL246" s="60"/>
      <c r="LDM246" s="60"/>
      <c r="LDN246" s="60"/>
      <c r="LDO246" s="60"/>
      <c r="LDP246" s="60"/>
      <c r="LDQ246" s="60"/>
      <c r="LDR246" s="60"/>
      <c r="LDS246" s="60"/>
      <c r="LDT246" s="60"/>
      <c r="LDU246" s="60"/>
      <c r="LDV246" s="60"/>
      <c r="LDW246" s="60"/>
      <c r="LDX246" s="60"/>
      <c r="LDY246" s="60"/>
      <c r="LDZ246" s="60"/>
      <c r="LEA246" s="60"/>
      <c r="LEB246" s="60"/>
      <c r="LEC246" s="60"/>
      <c r="LED246" s="60"/>
      <c r="LEE246" s="60"/>
      <c r="LEF246" s="60"/>
      <c r="LEG246" s="60"/>
      <c r="LEH246" s="60"/>
      <c r="LEI246" s="60"/>
      <c r="LEJ246" s="60"/>
      <c r="LEK246" s="60"/>
      <c r="LEL246" s="60"/>
      <c r="LEM246" s="60"/>
      <c r="LEN246" s="60"/>
      <c r="LEO246" s="60"/>
      <c r="LEP246" s="60"/>
      <c r="LEQ246" s="60"/>
      <c r="LER246" s="60"/>
      <c r="LES246" s="60"/>
      <c r="LET246" s="60"/>
      <c r="LEU246" s="60"/>
      <c r="LEV246" s="60"/>
      <c r="LEW246" s="60"/>
      <c r="LEX246" s="60"/>
      <c r="LEY246" s="60"/>
      <c r="LEZ246" s="60"/>
      <c r="LFA246" s="60"/>
      <c r="LFB246" s="60"/>
      <c r="LFC246" s="60"/>
      <c r="LFD246" s="60"/>
      <c r="LFE246" s="60"/>
      <c r="LFF246" s="60"/>
      <c r="LFG246" s="60"/>
      <c r="LFH246" s="60"/>
      <c r="LFI246" s="60"/>
      <c r="LFJ246" s="60"/>
      <c r="LFK246" s="60"/>
      <c r="LFL246" s="60"/>
      <c r="LFM246" s="60"/>
      <c r="LFN246" s="60"/>
      <c r="LFO246" s="60"/>
      <c r="LFP246" s="60"/>
      <c r="LFQ246" s="60"/>
      <c r="LFR246" s="60"/>
      <c r="LFS246" s="60"/>
      <c r="LFT246" s="60"/>
      <c r="LFU246" s="60"/>
      <c r="LFV246" s="60"/>
      <c r="LFW246" s="60"/>
      <c r="LFX246" s="60"/>
      <c r="LFY246" s="60"/>
      <c r="LFZ246" s="60"/>
      <c r="LGA246" s="60"/>
      <c r="LGB246" s="60"/>
      <c r="LGC246" s="60"/>
      <c r="LGD246" s="60"/>
      <c r="LGE246" s="60"/>
      <c r="LGF246" s="60"/>
      <c r="LGG246" s="60"/>
      <c r="LGH246" s="60"/>
      <c r="LGI246" s="60"/>
      <c r="LGJ246" s="60"/>
      <c r="LGK246" s="60"/>
      <c r="LGL246" s="60"/>
      <c r="LGM246" s="60"/>
      <c r="LGN246" s="60"/>
      <c r="LGO246" s="60"/>
      <c r="LGP246" s="60"/>
      <c r="LGQ246" s="60"/>
      <c r="LGR246" s="60"/>
      <c r="LGS246" s="60"/>
      <c r="LGT246" s="60"/>
      <c r="LGU246" s="60"/>
      <c r="LGV246" s="60"/>
      <c r="LGW246" s="60"/>
      <c r="LGX246" s="60"/>
      <c r="LGY246" s="60"/>
      <c r="LGZ246" s="60"/>
      <c r="LHA246" s="60"/>
      <c r="LHB246" s="60"/>
      <c r="LHC246" s="60"/>
      <c r="LHD246" s="60"/>
      <c r="LHE246" s="60"/>
      <c r="LHF246" s="60"/>
      <c r="LHG246" s="60"/>
      <c r="LHH246" s="60"/>
      <c r="LHI246" s="60"/>
      <c r="LHJ246" s="60"/>
      <c r="LHK246" s="60"/>
      <c r="LHL246" s="60"/>
      <c r="LHM246" s="60"/>
      <c r="LHN246" s="60"/>
      <c r="LHO246" s="60"/>
      <c r="LHP246" s="60"/>
      <c r="LHQ246" s="60"/>
      <c r="LHR246" s="60"/>
      <c r="LHS246" s="60"/>
      <c r="LHT246" s="60"/>
      <c r="LHU246" s="60"/>
      <c r="LHV246" s="60"/>
      <c r="LHW246" s="60"/>
      <c r="LHX246" s="60"/>
      <c r="LHY246" s="60"/>
      <c r="LHZ246" s="60"/>
      <c r="LIA246" s="60"/>
      <c r="LIB246" s="60"/>
      <c r="LIC246" s="60"/>
      <c r="LID246" s="60"/>
      <c r="LIE246" s="60"/>
      <c r="LIF246" s="60"/>
      <c r="LIG246" s="60"/>
      <c r="LIH246" s="60"/>
      <c r="LII246" s="60"/>
      <c r="LIJ246" s="60"/>
      <c r="LIK246" s="60"/>
      <c r="LIL246" s="60"/>
      <c r="LIM246" s="60"/>
      <c r="LIN246" s="60"/>
      <c r="LIO246" s="60"/>
      <c r="LIP246" s="60"/>
      <c r="LIQ246" s="60"/>
      <c r="LIR246" s="60"/>
      <c r="LIS246" s="60"/>
      <c r="LIT246" s="60"/>
      <c r="LIU246" s="60"/>
      <c r="LIV246" s="60"/>
      <c r="LIW246" s="60"/>
      <c r="LIX246" s="60"/>
      <c r="LIY246" s="60"/>
      <c r="LIZ246" s="60"/>
      <c r="LJA246" s="60"/>
      <c r="LJB246" s="60"/>
      <c r="LJC246" s="60"/>
      <c r="LJD246" s="60"/>
      <c r="LJE246" s="60"/>
      <c r="LJF246" s="60"/>
      <c r="LJG246" s="60"/>
      <c r="LJH246" s="60"/>
      <c r="LJI246" s="60"/>
      <c r="LJJ246" s="60"/>
      <c r="LJK246" s="60"/>
      <c r="LJL246" s="60"/>
      <c r="LJM246" s="60"/>
      <c r="LJN246" s="60"/>
      <c r="LJO246" s="60"/>
      <c r="LJP246" s="60"/>
      <c r="LJQ246" s="60"/>
      <c r="LJR246" s="60"/>
      <c r="LJS246" s="60"/>
      <c r="LJT246" s="60"/>
      <c r="LJU246" s="60"/>
      <c r="LJV246" s="60"/>
      <c r="LJW246" s="60"/>
      <c r="LJX246" s="60"/>
      <c r="LJY246" s="60"/>
      <c r="LJZ246" s="60"/>
      <c r="LKA246" s="60"/>
      <c r="LKB246" s="60"/>
      <c r="LKC246" s="60"/>
      <c r="LKD246" s="60"/>
      <c r="LKE246" s="60"/>
      <c r="LKF246" s="60"/>
      <c r="LKG246" s="60"/>
      <c r="LKH246" s="60"/>
      <c r="LKI246" s="60"/>
      <c r="LKJ246" s="60"/>
      <c r="LKK246" s="60"/>
      <c r="LKL246" s="60"/>
      <c r="LKM246" s="60"/>
      <c r="LKN246" s="60"/>
      <c r="LKO246" s="60"/>
      <c r="LKP246" s="60"/>
      <c r="LKQ246" s="60"/>
      <c r="LKR246" s="60"/>
      <c r="LKS246" s="60"/>
      <c r="LKT246" s="60"/>
      <c r="LKU246" s="60"/>
      <c r="LKV246" s="60"/>
      <c r="LKW246" s="60"/>
      <c r="LKX246" s="60"/>
      <c r="LKY246" s="60"/>
      <c r="LKZ246" s="60"/>
      <c r="LLA246" s="60"/>
      <c r="LLB246" s="60"/>
      <c r="LLC246" s="60"/>
      <c r="LLD246" s="60"/>
      <c r="LLE246" s="60"/>
      <c r="LLF246" s="60"/>
      <c r="LLG246" s="60"/>
      <c r="LLH246" s="60"/>
      <c r="LLI246" s="60"/>
      <c r="LLJ246" s="60"/>
      <c r="LLK246" s="60"/>
      <c r="LLL246" s="60"/>
      <c r="LLM246" s="60"/>
      <c r="LLN246" s="60"/>
      <c r="LLO246" s="60"/>
      <c r="LLP246" s="60"/>
      <c r="LLQ246" s="60"/>
      <c r="LLR246" s="60"/>
      <c r="LLS246" s="60"/>
      <c r="LLT246" s="60"/>
      <c r="LLU246" s="60"/>
      <c r="LLV246" s="60"/>
      <c r="LLW246" s="60"/>
      <c r="LLX246" s="60"/>
      <c r="LLY246" s="60"/>
      <c r="LLZ246" s="60"/>
      <c r="LMA246" s="60"/>
      <c r="LMB246" s="60"/>
      <c r="LMC246" s="60"/>
      <c r="LMD246" s="60"/>
      <c r="LME246" s="60"/>
      <c r="LMF246" s="60"/>
      <c r="LMG246" s="60"/>
      <c r="LMH246" s="60"/>
      <c r="LMI246" s="60"/>
      <c r="LMJ246" s="60"/>
      <c r="LMK246" s="60"/>
      <c r="LML246" s="60"/>
      <c r="LMM246" s="60"/>
      <c r="LMN246" s="60"/>
      <c r="LMO246" s="60"/>
      <c r="LMP246" s="60"/>
      <c r="LMQ246" s="60"/>
      <c r="LMR246" s="60"/>
      <c r="LMS246" s="60"/>
      <c r="LMT246" s="60"/>
      <c r="LMU246" s="60"/>
      <c r="LMV246" s="60"/>
      <c r="LMW246" s="60"/>
      <c r="LMX246" s="60"/>
      <c r="LMY246" s="60"/>
      <c r="LMZ246" s="60"/>
      <c r="LNA246" s="60"/>
      <c r="LNB246" s="60"/>
      <c r="LNC246" s="60"/>
      <c r="LND246" s="60"/>
      <c r="LNE246" s="60"/>
      <c r="LNF246" s="60"/>
      <c r="LNG246" s="60"/>
      <c r="LNH246" s="60"/>
      <c r="LNI246" s="60"/>
      <c r="LNJ246" s="60"/>
      <c r="LNK246" s="60"/>
      <c r="LNL246" s="60"/>
      <c r="LNM246" s="60"/>
      <c r="LNN246" s="60"/>
      <c r="LNO246" s="60"/>
      <c r="LNP246" s="60"/>
      <c r="LNQ246" s="60"/>
      <c r="LNR246" s="60"/>
      <c r="LNS246" s="60"/>
      <c r="LNT246" s="60"/>
      <c r="LNU246" s="60"/>
      <c r="LNV246" s="60"/>
      <c r="LNW246" s="60"/>
      <c r="LNX246" s="60"/>
      <c r="LNY246" s="60"/>
      <c r="LNZ246" s="60"/>
      <c r="LOA246" s="60"/>
      <c r="LOB246" s="60"/>
      <c r="LOC246" s="60"/>
      <c r="LOD246" s="60"/>
      <c r="LOE246" s="60"/>
      <c r="LOF246" s="60"/>
      <c r="LOG246" s="60"/>
      <c r="LOH246" s="60"/>
      <c r="LOI246" s="60"/>
      <c r="LOJ246" s="60"/>
      <c r="LOK246" s="60"/>
      <c r="LOL246" s="60"/>
      <c r="LOM246" s="60"/>
      <c r="LON246" s="60"/>
      <c r="LOO246" s="60"/>
      <c r="LOP246" s="60"/>
      <c r="LOQ246" s="60"/>
      <c r="LOR246" s="60"/>
      <c r="LOS246" s="60"/>
      <c r="LOT246" s="60"/>
      <c r="LOU246" s="60"/>
      <c r="LOV246" s="60"/>
      <c r="LOW246" s="60"/>
      <c r="LOX246" s="60"/>
      <c r="LOY246" s="60"/>
      <c r="LOZ246" s="60"/>
      <c r="LPA246" s="60"/>
      <c r="LPB246" s="60"/>
      <c r="LPC246" s="60"/>
      <c r="LPD246" s="60"/>
      <c r="LPE246" s="60"/>
      <c r="LPF246" s="60"/>
      <c r="LPG246" s="60"/>
      <c r="LPH246" s="60"/>
      <c r="LPI246" s="60"/>
      <c r="LPJ246" s="60"/>
      <c r="LPK246" s="60"/>
      <c r="LPL246" s="60"/>
      <c r="LPM246" s="60"/>
      <c r="LPN246" s="60"/>
      <c r="LPO246" s="60"/>
      <c r="LPP246" s="60"/>
      <c r="LPQ246" s="60"/>
      <c r="LPR246" s="60"/>
      <c r="LPS246" s="60"/>
      <c r="LPT246" s="60"/>
      <c r="LPU246" s="60"/>
      <c r="LPV246" s="60"/>
      <c r="LPW246" s="60"/>
      <c r="LPX246" s="60"/>
      <c r="LPY246" s="60"/>
      <c r="LPZ246" s="60"/>
      <c r="LQA246" s="60"/>
      <c r="LQB246" s="60"/>
      <c r="LQC246" s="60"/>
      <c r="LQD246" s="60"/>
      <c r="LQE246" s="60"/>
      <c r="LQF246" s="60"/>
      <c r="LQG246" s="60"/>
      <c r="LQH246" s="60"/>
      <c r="LQI246" s="60"/>
      <c r="LQJ246" s="60"/>
      <c r="LQK246" s="60"/>
      <c r="LQL246" s="60"/>
      <c r="LQM246" s="60"/>
      <c r="LQN246" s="60"/>
      <c r="LQO246" s="60"/>
      <c r="LQP246" s="60"/>
      <c r="LQQ246" s="60"/>
      <c r="LQR246" s="60"/>
      <c r="LQS246" s="60"/>
      <c r="LQT246" s="60"/>
      <c r="LQU246" s="60"/>
      <c r="LQV246" s="60"/>
      <c r="LQW246" s="60"/>
      <c r="LQX246" s="60"/>
      <c r="LQY246" s="60"/>
      <c r="LQZ246" s="60"/>
      <c r="LRA246" s="60"/>
      <c r="LRB246" s="60"/>
      <c r="LRC246" s="60"/>
      <c r="LRD246" s="60"/>
      <c r="LRE246" s="60"/>
      <c r="LRF246" s="60"/>
      <c r="LRG246" s="60"/>
      <c r="LRH246" s="60"/>
      <c r="LRI246" s="60"/>
      <c r="LRJ246" s="60"/>
      <c r="LRK246" s="60"/>
      <c r="LRL246" s="60"/>
      <c r="LRM246" s="60"/>
      <c r="LRN246" s="60"/>
      <c r="LRO246" s="60"/>
      <c r="LRP246" s="60"/>
      <c r="LRQ246" s="60"/>
      <c r="LRR246" s="60"/>
      <c r="LRS246" s="60"/>
      <c r="LRT246" s="60"/>
      <c r="LRU246" s="60"/>
      <c r="LRV246" s="60"/>
      <c r="LRW246" s="60"/>
      <c r="LRX246" s="60"/>
      <c r="LRY246" s="60"/>
      <c r="LRZ246" s="60"/>
      <c r="LSA246" s="60"/>
      <c r="LSB246" s="60"/>
      <c r="LSC246" s="60"/>
      <c r="LSD246" s="60"/>
      <c r="LSE246" s="60"/>
      <c r="LSF246" s="60"/>
      <c r="LSG246" s="60"/>
      <c r="LSH246" s="60"/>
      <c r="LSI246" s="60"/>
      <c r="LSJ246" s="60"/>
      <c r="LSK246" s="60"/>
      <c r="LSL246" s="60"/>
      <c r="LSM246" s="60"/>
      <c r="LSN246" s="60"/>
      <c r="LSO246" s="60"/>
      <c r="LSP246" s="60"/>
      <c r="LSQ246" s="60"/>
      <c r="LSR246" s="60"/>
      <c r="LSS246" s="60"/>
      <c r="LST246" s="60"/>
      <c r="LSU246" s="60"/>
      <c r="LSV246" s="60"/>
      <c r="LSW246" s="60"/>
      <c r="LSX246" s="60"/>
      <c r="LSY246" s="60"/>
      <c r="LSZ246" s="60"/>
      <c r="LTA246" s="60"/>
      <c r="LTB246" s="60"/>
      <c r="LTC246" s="60"/>
      <c r="LTD246" s="60"/>
      <c r="LTE246" s="60"/>
      <c r="LTF246" s="60"/>
      <c r="LTG246" s="60"/>
      <c r="LTH246" s="60"/>
      <c r="LTI246" s="60"/>
      <c r="LTJ246" s="60"/>
      <c r="LTK246" s="60"/>
      <c r="LTL246" s="60"/>
      <c r="LTM246" s="60"/>
      <c r="LTN246" s="60"/>
      <c r="LTO246" s="60"/>
      <c r="LTP246" s="60"/>
      <c r="LTQ246" s="60"/>
      <c r="LTR246" s="60"/>
      <c r="LTS246" s="60"/>
      <c r="LTT246" s="60"/>
      <c r="LTU246" s="60"/>
      <c r="LTV246" s="60"/>
      <c r="LTW246" s="60"/>
      <c r="LTX246" s="60"/>
      <c r="LTY246" s="60"/>
      <c r="LTZ246" s="60"/>
      <c r="LUA246" s="60"/>
      <c r="LUB246" s="60"/>
      <c r="LUC246" s="60"/>
      <c r="LUD246" s="60"/>
      <c r="LUE246" s="60"/>
      <c r="LUF246" s="60"/>
      <c r="LUG246" s="60"/>
      <c r="LUH246" s="60"/>
      <c r="LUI246" s="60"/>
      <c r="LUJ246" s="60"/>
      <c r="LUK246" s="60"/>
      <c r="LUL246" s="60"/>
      <c r="LUM246" s="60"/>
      <c r="LUN246" s="60"/>
      <c r="LUO246" s="60"/>
      <c r="LUP246" s="60"/>
      <c r="LUQ246" s="60"/>
      <c r="LUR246" s="60"/>
      <c r="LUS246" s="60"/>
      <c r="LUT246" s="60"/>
      <c r="LUU246" s="60"/>
      <c r="LUV246" s="60"/>
      <c r="LUW246" s="60"/>
      <c r="LUX246" s="60"/>
      <c r="LUY246" s="60"/>
      <c r="LUZ246" s="60"/>
      <c r="LVA246" s="60"/>
      <c r="LVB246" s="60"/>
      <c r="LVC246" s="60"/>
      <c r="LVD246" s="60"/>
      <c r="LVE246" s="60"/>
      <c r="LVF246" s="60"/>
      <c r="LVG246" s="60"/>
      <c r="LVH246" s="60"/>
      <c r="LVI246" s="60"/>
      <c r="LVJ246" s="60"/>
      <c r="LVK246" s="60"/>
      <c r="LVL246" s="60"/>
      <c r="LVM246" s="60"/>
      <c r="LVN246" s="60"/>
      <c r="LVO246" s="60"/>
      <c r="LVP246" s="60"/>
      <c r="LVQ246" s="60"/>
      <c r="LVR246" s="60"/>
      <c r="LVS246" s="60"/>
      <c r="LVT246" s="60"/>
      <c r="LVU246" s="60"/>
      <c r="LVV246" s="60"/>
      <c r="LVW246" s="60"/>
      <c r="LVX246" s="60"/>
      <c r="LVY246" s="60"/>
      <c r="LVZ246" s="60"/>
      <c r="LWA246" s="60"/>
      <c r="LWB246" s="60"/>
      <c r="LWC246" s="60"/>
      <c r="LWD246" s="60"/>
      <c r="LWE246" s="60"/>
      <c r="LWF246" s="60"/>
      <c r="LWG246" s="60"/>
      <c r="LWH246" s="60"/>
      <c r="LWI246" s="60"/>
      <c r="LWJ246" s="60"/>
      <c r="LWK246" s="60"/>
      <c r="LWL246" s="60"/>
      <c r="LWM246" s="60"/>
      <c r="LWN246" s="60"/>
      <c r="LWO246" s="60"/>
      <c r="LWP246" s="60"/>
      <c r="LWQ246" s="60"/>
      <c r="LWR246" s="60"/>
      <c r="LWS246" s="60"/>
      <c r="LWT246" s="60"/>
      <c r="LWU246" s="60"/>
      <c r="LWV246" s="60"/>
      <c r="LWW246" s="60"/>
      <c r="LWX246" s="60"/>
      <c r="LWY246" s="60"/>
      <c r="LWZ246" s="60"/>
      <c r="LXA246" s="60"/>
      <c r="LXB246" s="60"/>
      <c r="LXC246" s="60"/>
      <c r="LXD246" s="60"/>
      <c r="LXE246" s="60"/>
      <c r="LXF246" s="60"/>
      <c r="LXG246" s="60"/>
      <c r="LXH246" s="60"/>
      <c r="LXI246" s="60"/>
      <c r="LXJ246" s="60"/>
      <c r="LXK246" s="60"/>
      <c r="LXL246" s="60"/>
      <c r="LXM246" s="60"/>
      <c r="LXN246" s="60"/>
      <c r="LXO246" s="60"/>
      <c r="LXP246" s="60"/>
      <c r="LXQ246" s="60"/>
      <c r="LXR246" s="60"/>
      <c r="LXS246" s="60"/>
      <c r="LXT246" s="60"/>
      <c r="LXU246" s="60"/>
      <c r="LXV246" s="60"/>
      <c r="LXW246" s="60"/>
      <c r="LXX246" s="60"/>
      <c r="LXY246" s="60"/>
      <c r="LXZ246" s="60"/>
      <c r="LYA246" s="60"/>
      <c r="LYB246" s="60"/>
      <c r="LYC246" s="60"/>
      <c r="LYD246" s="60"/>
      <c r="LYE246" s="60"/>
      <c r="LYF246" s="60"/>
      <c r="LYG246" s="60"/>
      <c r="LYH246" s="60"/>
      <c r="LYI246" s="60"/>
      <c r="LYJ246" s="60"/>
      <c r="LYK246" s="60"/>
      <c r="LYL246" s="60"/>
      <c r="LYM246" s="60"/>
      <c r="LYN246" s="60"/>
      <c r="LYO246" s="60"/>
      <c r="LYP246" s="60"/>
      <c r="LYQ246" s="60"/>
      <c r="LYR246" s="60"/>
      <c r="LYS246" s="60"/>
      <c r="LYT246" s="60"/>
      <c r="LYU246" s="60"/>
      <c r="LYV246" s="60"/>
      <c r="LYW246" s="60"/>
      <c r="LYX246" s="60"/>
      <c r="LYY246" s="60"/>
      <c r="LYZ246" s="60"/>
      <c r="LZA246" s="60"/>
      <c r="LZB246" s="60"/>
      <c r="LZC246" s="60"/>
      <c r="LZD246" s="60"/>
      <c r="LZE246" s="60"/>
      <c r="LZF246" s="60"/>
      <c r="LZG246" s="60"/>
      <c r="LZH246" s="60"/>
      <c r="LZI246" s="60"/>
      <c r="LZJ246" s="60"/>
      <c r="LZK246" s="60"/>
      <c r="LZL246" s="60"/>
      <c r="LZM246" s="60"/>
      <c r="LZN246" s="60"/>
      <c r="LZO246" s="60"/>
      <c r="LZP246" s="60"/>
      <c r="LZQ246" s="60"/>
      <c r="LZR246" s="60"/>
      <c r="LZS246" s="60"/>
      <c r="LZT246" s="60"/>
      <c r="LZU246" s="60"/>
      <c r="LZV246" s="60"/>
      <c r="LZW246" s="60"/>
      <c r="LZX246" s="60"/>
      <c r="LZY246" s="60"/>
      <c r="LZZ246" s="60"/>
      <c r="MAA246" s="60"/>
      <c r="MAB246" s="60"/>
      <c r="MAC246" s="60"/>
      <c r="MAD246" s="60"/>
      <c r="MAE246" s="60"/>
      <c r="MAF246" s="60"/>
      <c r="MAG246" s="60"/>
      <c r="MAH246" s="60"/>
      <c r="MAI246" s="60"/>
      <c r="MAJ246" s="60"/>
      <c r="MAK246" s="60"/>
      <c r="MAL246" s="60"/>
      <c r="MAM246" s="60"/>
      <c r="MAN246" s="60"/>
      <c r="MAO246" s="60"/>
      <c r="MAP246" s="60"/>
      <c r="MAQ246" s="60"/>
      <c r="MAR246" s="60"/>
      <c r="MAS246" s="60"/>
      <c r="MAT246" s="60"/>
      <c r="MAU246" s="60"/>
      <c r="MAV246" s="60"/>
      <c r="MAW246" s="60"/>
      <c r="MAX246" s="60"/>
      <c r="MAY246" s="60"/>
      <c r="MAZ246" s="60"/>
      <c r="MBA246" s="60"/>
      <c r="MBB246" s="60"/>
      <c r="MBC246" s="60"/>
      <c r="MBD246" s="60"/>
      <c r="MBE246" s="60"/>
      <c r="MBF246" s="60"/>
      <c r="MBG246" s="60"/>
      <c r="MBH246" s="60"/>
      <c r="MBI246" s="60"/>
      <c r="MBJ246" s="60"/>
      <c r="MBK246" s="60"/>
      <c r="MBL246" s="60"/>
      <c r="MBM246" s="60"/>
      <c r="MBN246" s="60"/>
      <c r="MBO246" s="60"/>
      <c r="MBP246" s="60"/>
      <c r="MBQ246" s="60"/>
      <c r="MBR246" s="60"/>
      <c r="MBS246" s="60"/>
      <c r="MBT246" s="60"/>
      <c r="MBU246" s="60"/>
      <c r="MBV246" s="60"/>
      <c r="MBW246" s="60"/>
      <c r="MBX246" s="60"/>
      <c r="MBY246" s="60"/>
      <c r="MBZ246" s="60"/>
      <c r="MCA246" s="60"/>
      <c r="MCB246" s="60"/>
      <c r="MCC246" s="60"/>
      <c r="MCD246" s="60"/>
      <c r="MCE246" s="60"/>
      <c r="MCF246" s="60"/>
      <c r="MCG246" s="60"/>
      <c r="MCH246" s="60"/>
      <c r="MCI246" s="60"/>
      <c r="MCJ246" s="60"/>
      <c r="MCK246" s="60"/>
      <c r="MCL246" s="60"/>
      <c r="MCM246" s="60"/>
      <c r="MCN246" s="60"/>
      <c r="MCO246" s="60"/>
      <c r="MCP246" s="60"/>
      <c r="MCQ246" s="60"/>
      <c r="MCR246" s="60"/>
      <c r="MCS246" s="60"/>
      <c r="MCT246" s="60"/>
      <c r="MCU246" s="60"/>
      <c r="MCV246" s="60"/>
      <c r="MCW246" s="60"/>
      <c r="MCX246" s="60"/>
      <c r="MCY246" s="60"/>
      <c r="MCZ246" s="60"/>
      <c r="MDA246" s="60"/>
      <c r="MDB246" s="60"/>
      <c r="MDC246" s="60"/>
      <c r="MDD246" s="60"/>
      <c r="MDE246" s="60"/>
      <c r="MDF246" s="60"/>
      <c r="MDG246" s="60"/>
      <c r="MDH246" s="60"/>
      <c r="MDI246" s="60"/>
      <c r="MDJ246" s="60"/>
      <c r="MDK246" s="60"/>
      <c r="MDL246" s="60"/>
      <c r="MDM246" s="60"/>
      <c r="MDN246" s="60"/>
      <c r="MDO246" s="60"/>
      <c r="MDP246" s="60"/>
      <c r="MDQ246" s="60"/>
      <c r="MDR246" s="60"/>
      <c r="MDS246" s="60"/>
      <c r="MDT246" s="60"/>
      <c r="MDU246" s="60"/>
      <c r="MDV246" s="60"/>
      <c r="MDW246" s="60"/>
      <c r="MDX246" s="60"/>
      <c r="MDY246" s="60"/>
      <c r="MDZ246" s="60"/>
      <c r="MEA246" s="60"/>
      <c r="MEB246" s="60"/>
      <c r="MEC246" s="60"/>
      <c r="MED246" s="60"/>
      <c r="MEE246" s="60"/>
      <c r="MEF246" s="60"/>
      <c r="MEG246" s="60"/>
      <c r="MEH246" s="60"/>
      <c r="MEI246" s="60"/>
      <c r="MEJ246" s="60"/>
      <c r="MEK246" s="60"/>
      <c r="MEL246" s="60"/>
      <c r="MEM246" s="60"/>
      <c r="MEN246" s="60"/>
      <c r="MEO246" s="60"/>
      <c r="MEP246" s="60"/>
      <c r="MEQ246" s="60"/>
      <c r="MER246" s="60"/>
      <c r="MES246" s="60"/>
      <c r="MET246" s="60"/>
      <c r="MEU246" s="60"/>
      <c r="MEV246" s="60"/>
      <c r="MEW246" s="60"/>
      <c r="MEX246" s="60"/>
      <c r="MEY246" s="60"/>
      <c r="MEZ246" s="60"/>
      <c r="MFA246" s="60"/>
      <c r="MFB246" s="60"/>
      <c r="MFC246" s="60"/>
      <c r="MFD246" s="60"/>
      <c r="MFE246" s="60"/>
      <c r="MFF246" s="60"/>
      <c r="MFG246" s="60"/>
      <c r="MFH246" s="60"/>
      <c r="MFI246" s="60"/>
      <c r="MFJ246" s="60"/>
      <c r="MFK246" s="60"/>
      <c r="MFL246" s="60"/>
      <c r="MFM246" s="60"/>
      <c r="MFN246" s="60"/>
      <c r="MFO246" s="60"/>
      <c r="MFP246" s="60"/>
      <c r="MFQ246" s="60"/>
      <c r="MFR246" s="60"/>
      <c r="MFS246" s="60"/>
      <c r="MFT246" s="60"/>
      <c r="MFU246" s="60"/>
      <c r="MFV246" s="60"/>
      <c r="MFW246" s="60"/>
      <c r="MFX246" s="60"/>
      <c r="MFY246" s="60"/>
      <c r="MFZ246" s="60"/>
      <c r="MGA246" s="60"/>
      <c r="MGB246" s="60"/>
      <c r="MGC246" s="60"/>
      <c r="MGD246" s="60"/>
      <c r="MGE246" s="60"/>
      <c r="MGF246" s="60"/>
      <c r="MGG246" s="60"/>
      <c r="MGH246" s="60"/>
      <c r="MGI246" s="60"/>
      <c r="MGJ246" s="60"/>
      <c r="MGK246" s="60"/>
      <c r="MGL246" s="60"/>
      <c r="MGM246" s="60"/>
      <c r="MGN246" s="60"/>
      <c r="MGO246" s="60"/>
      <c r="MGP246" s="60"/>
      <c r="MGQ246" s="60"/>
      <c r="MGR246" s="60"/>
      <c r="MGS246" s="60"/>
      <c r="MGT246" s="60"/>
      <c r="MGU246" s="60"/>
      <c r="MGV246" s="60"/>
      <c r="MGW246" s="60"/>
      <c r="MGX246" s="60"/>
      <c r="MGY246" s="60"/>
      <c r="MGZ246" s="60"/>
      <c r="MHA246" s="60"/>
      <c r="MHB246" s="60"/>
      <c r="MHC246" s="60"/>
      <c r="MHD246" s="60"/>
      <c r="MHE246" s="60"/>
      <c r="MHF246" s="60"/>
      <c r="MHG246" s="60"/>
      <c r="MHH246" s="60"/>
      <c r="MHI246" s="60"/>
      <c r="MHJ246" s="60"/>
      <c r="MHK246" s="60"/>
      <c r="MHL246" s="60"/>
      <c r="MHM246" s="60"/>
      <c r="MHN246" s="60"/>
      <c r="MHO246" s="60"/>
      <c r="MHP246" s="60"/>
      <c r="MHQ246" s="60"/>
      <c r="MHR246" s="60"/>
      <c r="MHS246" s="60"/>
      <c r="MHT246" s="60"/>
      <c r="MHU246" s="60"/>
      <c r="MHV246" s="60"/>
      <c r="MHW246" s="60"/>
      <c r="MHX246" s="60"/>
      <c r="MHY246" s="60"/>
      <c r="MHZ246" s="60"/>
      <c r="MIA246" s="60"/>
      <c r="MIB246" s="60"/>
      <c r="MIC246" s="60"/>
      <c r="MID246" s="60"/>
      <c r="MIE246" s="60"/>
      <c r="MIF246" s="60"/>
      <c r="MIG246" s="60"/>
      <c r="MIH246" s="60"/>
      <c r="MII246" s="60"/>
      <c r="MIJ246" s="60"/>
      <c r="MIK246" s="60"/>
      <c r="MIL246" s="60"/>
      <c r="MIM246" s="60"/>
      <c r="MIN246" s="60"/>
      <c r="MIO246" s="60"/>
      <c r="MIP246" s="60"/>
      <c r="MIQ246" s="60"/>
      <c r="MIR246" s="60"/>
      <c r="MIS246" s="60"/>
      <c r="MIT246" s="60"/>
      <c r="MIU246" s="60"/>
      <c r="MIV246" s="60"/>
      <c r="MIW246" s="60"/>
      <c r="MIX246" s="60"/>
      <c r="MIY246" s="60"/>
      <c r="MIZ246" s="60"/>
      <c r="MJA246" s="60"/>
      <c r="MJB246" s="60"/>
      <c r="MJC246" s="60"/>
      <c r="MJD246" s="60"/>
      <c r="MJE246" s="60"/>
      <c r="MJF246" s="60"/>
      <c r="MJG246" s="60"/>
      <c r="MJH246" s="60"/>
      <c r="MJI246" s="60"/>
      <c r="MJJ246" s="60"/>
      <c r="MJK246" s="60"/>
      <c r="MJL246" s="60"/>
      <c r="MJM246" s="60"/>
      <c r="MJN246" s="60"/>
      <c r="MJO246" s="60"/>
      <c r="MJP246" s="60"/>
      <c r="MJQ246" s="60"/>
      <c r="MJR246" s="60"/>
      <c r="MJS246" s="60"/>
      <c r="MJT246" s="60"/>
      <c r="MJU246" s="60"/>
      <c r="MJV246" s="60"/>
      <c r="MJW246" s="60"/>
      <c r="MJX246" s="60"/>
      <c r="MJY246" s="60"/>
      <c r="MJZ246" s="60"/>
      <c r="MKA246" s="60"/>
      <c r="MKB246" s="60"/>
      <c r="MKC246" s="60"/>
      <c r="MKD246" s="60"/>
      <c r="MKE246" s="60"/>
      <c r="MKF246" s="60"/>
      <c r="MKG246" s="60"/>
      <c r="MKH246" s="60"/>
      <c r="MKI246" s="60"/>
      <c r="MKJ246" s="60"/>
      <c r="MKK246" s="60"/>
      <c r="MKL246" s="60"/>
      <c r="MKM246" s="60"/>
      <c r="MKN246" s="60"/>
      <c r="MKO246" s="60"/>
      <c r="MKP246" s="60"/>
      <c r="MKQ246" s="60"/>
      <c r="MKR246" s="60"/>
      <c r="MKS246" s="60"/>
      <c r="MKT246" s="60"/>
      <c r="MKU246" s="60"/>
      <c r="MKV246" s="60"/>
      <c r="MKW246" s="60"/>
      <c r="MKX246" s="60"/>
      <c r="MKY246" s="60"/>
      <c r="MKZ246" s="60"/>
      <c r="MLA246" s="60"/>
      <c r="MLB246" s="60"/>
      <c r="MLC246" s="60"/>
      <c r="MLD246" s="60"/>
      <c r="MLE246" s="60"/>
      <c r="MLF246" s="60"/>
      <c r="MLG246" s="60"/>
      <c r="MLH246" s="60"/>
      <c r="MLI246" s="60"/>
      <c r="MLJ246" s="60"/>
      <c r="MLK246" s="60"/>
      <c r="MLL246" s="60"/>
      <c r="MLM246" s="60"/>
      <c r="MLN246" s="60"/>
      <c r="MLO246" s="60"/>
      <c r="MLP246" s="60"/>
      <c r="MLQ246" s="60"/>
      <c r="MLR246" s="60"/>
      <c r="MLS246" s="60"/>
      <c r="MLT246" s="60"/>
      <c r="MLU246" s="60"/>
      <c r="MLV246" s="60"/>
      <c r="MLW246" s="60"/>
      <c r="MLX246" s="60"/>
      <c r="MLY246" s="60"/>
      <c r="MLZ246" s="60"/>
      <c r="MMA246" s="60"/>
      <c r="MMB246" s="60"/>
      <c r="MMC246" s="60"/>
      <c r="MMD246" s="60"/>
      <c r="MME246" s="60"/>
      <c r="MMF246" s="60"/>
      <c r="MMG246" s="60"/>
      <c r="MMH246" s="60"/>
      <c r="MMI246" s="60"/>
      <c r="MMJ246" s="60"/>
      <c r="MMK246" s="60"/>
      <c r="MML246" s="60"/>
      <c r="MMM246" s="60"/>
      <c r="MMN246" s="60"/>
      <c r="MMO246" s="60"/>
      <c r="MMP246" s="60"/>
      <c r="MMQ246" s="60"/>
      <c r="MMR246" s="60"/>
      <c r="MMS246" s="60"/>
      <c r="MMT246" s="60"/>
      <c r="MMU246" s="60"/>
      <c r="MMV246" s="60"/>
      <c r="MMW246" s="60"/>
      <c r="MMX246" s="60"/>
      <c r="MMY246" s="60"/>
      <c r="MMZ246" s="60"/>
      <c r="MNA246" s="60"/>
      <c r="MNB246" s="60"/>
      <c r="MNC246" s="60"/>
      <c r="MND246" s="60"/>
      <c r="MNE246" s="60"/>
      <c r="MNF246" s="60"/>
      <c r="MNG246" s="60"/>
      <c r="MNH246" s="60"/>
      <c r="MNI246" s="60"/>
      <c r="MNJ246" s="60"/>
      <c r="MNK246" s="60"/>
      <c r="MNL246" s="60"/>
      <c r="MNM246" s="60"/>
      <c r="MNN246" s="60"/>
      <c r="MNO246" s="60"/>
      <c r="MNP246" s="60"/>
      <c r="MNQ246" s="60"/>
      <c r="MNR246" s="60"/>
      <c r="MNS246" s="60"/>
      <c r="MNT246" s="60"/>
      <c r="MNU246" s="60"/>
      <c r="MNV246" s="60"/>
      <c r="MNW246" s="60"/>
      <c r="MNX246" s="60"/>
      <c r="MNY246" s="60"/>
      <c r="MNZ246" s="60"/>
      <c r="MOA246" s="60"/>
      <c r="MOB246" s="60"/>
      <c r="MOC246" s="60"/>
      <c r="MOD246" s="60"/>
      <c r="MOE246" s="60"/>
      <c r="MOF246" s="60"/>
      <c r="MOG246" s="60"/>
      <c r="MOH246" s="60"/>
      <c r="MOI246" s="60"/>
      <c r="MOJ246" s="60"/>
      <c r="MOK246" s="60"/>
      <c r="MOL246" s="60"/>
      <c r="MOM246" s="60"/>
      <c r="MON246" s="60"/>
      <c r="MOO246" s="60"/>
      <c r="MOP246" s="60"/>
      <c r="MOQ246" s="60"/>
      <c r="MOR246" s="60"/>
      <c r="MOS246" s="60"/>
      <c r="MOT246" s="60"/>
      <c r="MOU246" s="60"/>
      <c r="MOV246" s="60"/>
      <c r="MOW246" s="60"/>
      <c r="MOX246" s="60"/>
      <c r="MOY246" s="60"/>
      <c r="MOZ246" s="60"/>
      <c r="MPA246" s="60"/>
      <c r="MPB246" s="60"/>
      <c r="MPC246" s="60"/>
      <c r="MPD246" s="60"/>
      <c r="MPE246" s="60"/>
      <c r="MPF246" s="60"/>
      <c r="MPG246" s="60"/>
      <c r="MPH246" s="60"/>
      <c r="MPI246" s="60"/>
      <c r="MPJ246" s="60"/>
      <c r="MPK246" s="60"/>
      <c r="MPL246" s="60"/>
      <c r="MPM246" s="60"/>
      <c r="MPN246" s="60"/>
      <c r="MPO246" s="60"/>
      <c r="MPP246" s="60"/>
      <c r="MPQ246" s="60"/>
      <c r="MPR246" s="60"/>
      <c r="MPS246" s="60"/>
      <c r="MPT246" s="60"/>
      <c r="MPU246" s="60"/>
      <c r="MPV246" s="60"/>
      <c r="MPW246" s="60"/>
      <c r="MPX246" s="60"/>
      <c r="MPY246" s="60"/>
      <c r="MPZ246" s="60"/>
      <c r="MQA246" s="60"/>
      <c r="MQB246" s="60"/>
      <c r="MQC246" s="60"/>
      <c r="MQD246" s="60"/>
      <c r="MQE246" s="60"/>
      <c r="MQF246" s="60"/>
      <c r="MQG246" s="60"/>
      <c r="MQH246" s="60"/>
      <c r="MQI246" s="60"/>
      <c r="MQJ246" s="60"/>
      <c r="MQK246" s="60"/>
      <c r="MQL246" s="60"/>
      <c r="MQM246" s="60"/>
      <c r="MQN246" s="60"/>
      <c r="MQO246" s="60"/>
      <c r="MQP246" s="60"/>
      <c r="MQQ246" s="60"/>
      <c r="MQR246" s="60"/>
      <c r="MQS246" s="60"/>
      <c r="MQT246" s="60"/>
      <c r="MQU246" s="60"/>
      <c r="MQV246" s="60"/>
      <c r="MQW246" s="60"/>
      <c r="MQX246" s="60"/>
      <c r="MQY246" s="60"/>
      <c r="MQZ246" s="60"/>
      <c r="MRA246" s="60"/>
      <c r="MRB246" s="60"/>
      <c r="MRC246" s="60"/>
      <c r="MRD246" s="60"/>
      <c r="MRE246" s="60"/>
      <c r="MRF246" s="60"/>
      <c r="MRG246" s="60"/>
      <c r="MRH246" s="60"/>
      <c r="MRI246" s="60"/>
      <c r="MRJ246" s="60"/>
      <c r="MRK246" s="60"/>
      <c r="MRL246" s="60"/>
      <c r="MRM246" s="60"/>
      <c r="MRN246" s="60"/>
      <c r="MRO246" s="60"/>
      <c r="MRP246" s="60"/>
      <c r="MRQ246" s="60"/>
      <c r="MRR246" s="60"/>
      <c r="MRS246" s="60"/>
      <c r="MRT246" s="60"/>
      <c r="MRU246" s="60"/>
      <c r="MRV246" s="60"/>
      <c r="MRW246" s="60"/>
      <c r="MRX246" s="60"/>
      <c r="MRY246" s="60"/>
      <c r="MRZ246" s="60"/>
      <c r="MSA246" s="60"/>
      <c r="MSB246" s="60"/>
      <c r="MSC246" s="60"/>
      <c r="MSD246" s="60"/>
      <c r="MSE246" s="60"/>
      <c r="MSF246" s="60"/>
      <c r="MSG246" s="60"/>
      <c r="MSH246" s="60"/>
      <c r="MSI246" s="60"/>
      <c r="MSJ246" s="60"/>
      <c r="MSK246" s="60"/>
      <c r="MSL246" s="60"/>
      <c r="MSM246" s="60"/>
      <c r="MSN246" s="60"/>
      <c r="MSO246" s="60"/>
      <c r="MSP246" s="60"/>
      <c r="MSQ246" s="60"/>
      <c r="MSR246" s="60"/>
      <c r="MSS246" s="60"/>
      <c r="MST246" s="60"/>
      <c r="MSU246" s="60"/>
      <c r="MSV246" s="60"/>
      <c r="MSW246" s="60"/>
      <c r="MSX246" s="60"/>
      <c r="MSY246" s="60"/>
      <c r="MSZ246" s="60"/>
      <c r="MTA246" s="60"/>
      <c r="MTB246" s="60"/>
      <c r="MTC246" s="60"/>
      <c r="MTD246" s="60"/>
      <c r="MTE246" s="60"/>
      <c r="MTF246" s="60"/>
      <c r="MTG246" s="60"/>
      <c r="MTH246" s="60"/>
      <c r="MTI246" s="60"/>
      <c r="MTJ246" s="60"/>
      <c r="MTK246" s="60"/>
      <c r="MTL246" s="60"/>
      <c r="MTM246" s="60"/>
      <c r="MTN246" s="60"/>
      <c r="MTO246" s="60"/>
      <c r="MTP246" s="60"/>
      <c r="MTQ246" s="60"/>
      <c r="MTR246" s="60"/>
      <c r="MTS246" s="60"/>
      <c r="MTT246" s="60"/>
      <c r="MTU246" s="60"/>
      <c r="MTV246" s="60"/>
      <c r="MTW246" s="60"/>
      <c r="MTX246" s="60"/>
      <c r="MTY246" s="60"/>
      <c r="MTZ246" s="60"/>
      <c r="MUA246" s="60"/>
      <c r="MUB246" s="60"/>
      <c r="MUC246" s="60"/>
      <c r="MUD246" s="60"/>
      <c r="MUE246" s="60"/>
      <c r="MUF246" s="60"/>
      <c r="MUG246" s="60"/>
      <c r="MUH246" s="60"/>
      <c r="MUI246" s="60"/>
      <c r="MUJ246" s="60"/>
      <c r="MUK246" s="60"/>
      <c r="MUL246" s="60"/>
      <c r="MUM246" s="60"/>
      <c r="MUN246" s="60"/>
      <c r="MUO246" s="60"/>
      <c r="MUP246" s="60"/>
      <c r="MUQ246" s="60"/>
      <c r="MUR246" s="60"/>
      <c r="MUS246" s="60"/>
      <c r="MUT246" s="60"/>
      <c r="MUU246" s="60"/>
      <c r="MUV246" s="60"/>
      <c r="MUW246" s="60"/>
      <c r="MUX246" s="60"/>
      <c r="MUY246" s="60"/>
      <c r="MUZ246" s="60"/>
      <c r="MVA246" s="60"/>
      <c r="MVB246" s="60"/>
      <c r="MVC246" s="60"/>
      <c r="MVD246" s="60"/>
      <c r="MVE246" s="60"/>
      <c r="MVF246" s="60"/>
      <c r="MVG246" s="60"/>
      <c r="MVH246" s="60"/>
      <c r="MVI246" s="60"/>
      <c r="MVJ246" s="60"/>
      <c r="MVK246" s="60"/>
      <c r="MVL246" s="60"/>
      <c r="MVM246" s="60"/>
      <c r="MVN246" s="60"/>
      <c r="MVO246" s="60"/>
      <c r="MVP246" s="60"/>
      <c r="MVQ246" s="60"/>
      <c r="MVR246" s="60"/>
      <c r="MVS246" s="60"/>
      <c r="MVT246" s="60"/>
      <c r="MVU246" s="60"/>
      <c r="MVV246" s="60"/>
      <c r="MVW246" s="60"/>
      <c r="MVX246" s="60"/>
      <c r="MVY246" s="60"/>
      <c r="MVZ246" s="60"/>
      <c r="MWA246" s="60"/>
      <c r="MWB246" s="60"/>
      <c r="MWC246" s="60"/>
      <c r="MWD246" s="60"/>
      <c r="MWE246" s="60"/>
      <c r="MWF246" s="60"/>
      <c r="MWG246" s="60"/>
      <c r="MWH246" s="60"/>
      <c r="MWI246" s="60"/>
      <c r="MWJ246" s="60"/>
      <c r="MWK246" s="60"/>
      <c r="MWL246" s="60"/>
      <c r="MWM246" s="60"/>
      <c r="MWN246" s="60"/>
      <c r="MWO246" s="60"/>
      <c r="MWP246" s="60"/>
      <c r="MWQ246" s="60"/>
      <c r="MWR246" s="60"/>
      <c r="MWS246" s="60"/>
      <c r="MWT246" s="60"/>
      <c r="MWU246" s="60"/>
      <c r="MWV246" s="60"/>
      <c r="MWW246" s="60"/>
      <c r="MWX246" s="60"/>
      <c r="MWY246" s="60"/>
      <c r="MWZ246" s="60"/>
      <c r="MXA246" s="60"/>
      <c r="MXB246" s="60"/>
      <c r="MXC246" s="60"/>
      <c r="MXD246" s="60"/>
      <c r="MXE246" s="60"/>
      <c r="MXF246" s="60"/>
      <c r="MXG246" s="60"/>
      <c r="MXH246" s="60"/>
      <c r="MXI246" s="60"/>
      <c r="MXJ246" s="60"/>
      <c r="MXK246" s="60"/>
      <c r="MXL246" s="60"/>
      <c r="MXM246" s="60"/>
      <c r="MXN246" s="60"/>
      <c r="MXO246" s="60"/>
      <c r="MXP246" s="60"/>
      <c r="MXQ246" s="60"/>
      <c r="MXR246" s="60"/>
      <c r="MXS246" s="60"/>
      <c r="MXT246" s="60"/>
      <c r="MXU246" s="60"/>
      <c r="MXV246" s="60"/>
      <c r="MXW246" s="60"/>
      <c r="MXX246" s="60"/>
      <c r="MXY246" s="60"/>
      <c r="MXZ246" s="60"/>
      <c r="MYA246" s="60"/>
      <c r="MYB246" s="60"/>
      <c r="MYC246" s="60"/>
      <c r="MYD246" s="60"/>
      <c r="MYE246" s="60"/>
      <c r="MYF246" s="60"/>
      <c r="MYG246" s="60"/>
      <c r="MYH246" s="60"/>
      <c r="MYI246" s="60"/>
      <c r="MYJ246" s="60"/>
      <c r="MYK246" s="60"/>
      <c r="MYL246" s="60"/>
      <c r="MYM246" s="60"/>
      <c r="MYN246" s="60"/>
      <c r="MYO246" s="60"/>
      <c r="MYP246" s="60"/>
      <c r="MYQ246" s="60"/>
      <c r="MYR246" s="60"/>
      <c r="MYS246" s="60"/>
      <c r="MYT246" s="60"/>
      <c r="MYU246" s="60"/>
      <c r="MYV246" s="60"/>
      <c r="MYW246" s="60"/>
      <c r="MYX246" s="60"/>
      <c r="MYY246" s="60"/>
      <c r="MYZ246" s="60"/>
      <c r="MZA246" s="60"/>
      <c r="MZB246" s="60"/>
      <c r="MZC246" s="60"/>
      <c r="MZD246" s="60"/>
      <c r="MZE246" s="60"/>
      <c r="MZF246" s="60"/>
      <c r="MZG246" s="60"/>
      <c r="MZH246" s="60"/>
      <c r="MZI246" s="60"/>
      <c r="MZJ246" s="60"/>
      <c r="MZK246" s="60"/>
      <c r="MZL246" s="60"/>
      <c r="MZM246" s="60"/>
      <c r="MZN246" s="60"/>
      <c r="MZO246" s="60"/>
      <c r="MZP246" s="60"/>
      <c r="MZQ246" s="60"/>
      <c r="MZR246" s="60"/>
      <c r="MZS246" s="60"/>
      <c r="MZT246" s="60"/>
      <c r="MZU246" s="60"/>
      <c r="MZV246" s="60"/>
      <c r="MZW246" s="60"/>
      <c r="MZX246" s="60"/>
      <c r="MZY246" s="60"/>
      <c r="MZZ246" s="60"/>
      <c r="NAA246" s="60"/>
      <c r="NAB246" s="60"/>
      <c r="NAC246" s="60"/>
      <c r="NAD246" s="60"/>
      <c r="NAE246" s="60"/>
      <c r="NAF246" s="60"/>
      <c r="NAG246" s="60"/>
      <c r="NAH246" s="60"/>
      <c r="NAI246" s="60"/>
      <c r="NAJ246" s="60"/>
      <c r="NAK246" s="60"/>
      <c r="NAL246" s="60"/>
      <c r="NAM246" s="60"/>
      <c r="NAN246" s="60"/>
      <c r="NAO246" s="60"/>
      <c r="NAP246" s="60"/>
      <c r="NAQ246" s="60"/>
      <c r="NAR246" s="60"/>
      <c r="NAS246" s="60"/>
      <c r="NAT246" s="60"/>
      <c r="NAU246" s="60"/>
      <c r="NAV246" s="60"/>
      <c r="NAW246" s="60"/>
      <c r="NAX246" s="60"/>
      <c r="NAY246" s="60"/>
      <c r="NAZ246" s="60"/>
      <c r="NBA246" s="60"/>
      <c r="NBB246" s="60"/>
      <c r="NBC246" s="60"/>
      <c r="NBD246" s="60"/>
      <c r="NBE246" s="60"/>
      <c r="NBF246" s="60"/>
      <c r="NBG246" s="60"/>
      <c r="NBH246" s="60"/>
      <c r="NBI246" s="60"/>
      <c r="NBJ246" s="60"/>
      <c r="NBK246" s="60"/>
      <c r="NBL246" s="60"/>
      <c r="NBM246" s="60"/>
      <c r="NBN246" s="60"/>
      <c r="NBO246" s="60"/>
      <c r="NBP246" s="60"/>
      <c r="NBQ246" s="60"/>
      <c r="NBR246" s="60"/>
      <c r="NBS246" s="60"/>
      <c r="NBT246" s="60"/>
      <c r="NBU246" s="60"/>
      <c r="NBV246" s="60"/>
      <c r="NBW246" s="60"/>
      <c r="NBX246" s="60"/>
      <c r="NBY246" s="60"/>
      <c r="NBZ246" s="60"/>
      <c r="NCA246" s="60"/>
      <c r="NCB246" s="60"/>
      <c r="NCC246" s="60"/>
      <c r="NCD246" s="60"/>
      <c r="NCE246" s="60"/>
      <c r="NCF246" s="60"/>
      <c r="NCG246" s="60"/>
      <c r="NCH246" s="60"/>
      <c r="NCI246" s="60"/>
      <c r="NCJ246" s="60"/>
      <c r="NCK246" s="60"/>
      <c r="NCL246" s="60"/>
      <c r="NCM246" s="60"/>
      <c r="NCN246" s="60"/>
      <c r="NCO246" s="60"/>
      <c r="NCP246" s="60"/>
      <c r="NCQ246" s="60"/>
      <c r="NCR246" s="60"/>
      <c r="NCS246" s="60"/>
      <c r="NCT246" s="60"/>
      <c r="NCU246" s="60"/>
      <c r="NCV246" s="60"/>
      <c r="NCW246" s="60"/>
      <c r="NCX246" s="60"/>
      <c r="NCY246" s="60"/>
      <c r="NCZ246" s="60"/>
      <c r="NDA246" s="60"/>
      <c r="NDB246" s="60"/>
      <c r="NDC246" s="60"/>
      <c r="NDD246" s="60"/>
      <c r="NDE246" s="60"/>
      <c r="NDF246" s="60"/>
      <c r="NDG246" s="60"/>
      <c r="NDH246" s="60"/>
      <c r="NDI246" s="60"/>
      <c r="NDJ246" s="60"/>
      <c r="NDK246" s="60"/>
      <c r="NDL246" s="60"/>
      <c r="NDM246" s="60"/>
      <c r="NDN246" s="60"/>
      <c r="NDO246" s="60"/>
      <c r="NDP246" s="60"/>
      <c r="NDQ246" s="60"/>
      <c r="NDR246" s="60"/>
      <c r="NDS246" s="60"/>
      <c r="NDT246" s="60"/>
      <c r="NDU246" s="60"/>
      <c r="NDV246" s="60"/>
      <c r="NDW246" s="60"/>
      <c r="NDX246" s="60"/>
      <c r="NDY246" s="60"/>
      <c r="NDZ246" s="60"/>
      <c r="NEA246" s="60"/>
      <c r="NEB246" s="60"/>
      <c r="NEC246" s="60"/>
      <c r="NED246" s="60"/>
      <c r="NEE246" s="60"/>
      <c r="NEF246" s="60"/>
      <c r="NEG246" s="60"/>
      <c r="NEH246" s="60"/>
      <c r="NEI246" s="60"/>
      <c r="NEJ246" s="60"/>
      <c r="NEK246" s="60"/>
      <c r="NEL246" s="60"/>
      <c r="NEM246" s="60"/>
      <c r="NEN246" s="60"/>
      <c r="NEO246" s="60"/>
      <c r="NEP246" s="60"/>
      <c r="NEQ246" s="60"/>
      <c r="NER246" s="60"/>
      <c r="NES246" s="60"/>
      <c r="NET246" s="60"/>
      <c r="NEU246" s="60"/>
      <c r="NEV246" s="60"/>
      <c r="NEW246" s="60"/>
      <c r="NEX246" s="60"/>
      <c r="NEY246" s="60"/>
      <c r="NEZ246" s="60"/>
      <c r="NFA246" s="60"/>
      <c r="NFB246" s="60"/>
      <c r="NFC246" s="60"/>
      <c r="NFD246" s="60"/>
      <c r="NFE246" s="60"/>
      <c r="NFF246" s="60"/>
      <c r="NFG246" s="60"/>
      <c r="NFH246" s="60"/>
      <c r="NFI246" s="60"/>
      <c r="NFJ246" s="60"/>
      <c r="NFK246" s="60"/>
      <c r="NFL246" s="60"/>
      <c r="NFM246" s="60"/>
      <c r="NFN246" s="60"/>
      <c r="NFO246" s="60"/>
      <c r="NFP246" s="60"/>
      <c r="NFQ246" s="60"/>
      <c r="NFR246" s="60"/>
      <c r="NFS246" s="60"/>
      <c r="NFT246" s="60"/>
      <c r="NFU246" s="60"/>
      <c r="NFV246" s="60"/>
      <c r="NFW246" s="60"/>
      <c r="NFX246" s="60"/>
      <c r="NFY246" s="60"/>
      <c r="NFZ246" s="60"/>
      <c r="NGA246" s="60"/>
      <c r="NGB246" s="60"/>
      <c r="NGC246" s="60"/>
      <c r="NGD246" s="60"/>
      <c r="NGE246" s="60"/>
      <c r="NGF246" s="60"/>
      <c r="NGG246" s="60"/>
      <c r="NGH246" s="60"/>
      <c r="NGI246" s="60"/>
      <c r="NGJ246" s="60"/>
      <c r="NGK246" s="60"/>
      <c r="NGL246" s="60"/>
      <c r="NGM246" s="60"/>
      <c r="NGN246" s="60"/>
      <c r="NGO246" s="60"/>
      <c r="NGP246" s="60"/>
      <c r="NGQ246" s="60"/>
      <c r="NGR246" s="60"/>
      <c r="NGS246" s="60"/>
      <c r="NGT246" s="60"/>
      <c r="NGU246" s="60"/>
      <c r="NGV246" s="60"/>
      <c r="NGW246" s="60"/>
      <c r="NGX246" s="60"/>
      <c r="NGY246" s="60"/>
      <c r="NGZ246" s="60"/>
      <c r="NHA246" s="60"/>
      <c r="NHB246" s="60"/>
      <c r="NHC246" s="60"/>
      <c r="NHD246" s="60"/>
      <c r="NHE246" s="60"/>
      <c r="NHF246" s="60"/>
      <c r="NHG246" s="60"/>
      <c r="NHH246" s="60"/>
      <c r="NHI246" s="60"/>
      <c r="NHJ246" s="60"/>
      <c r="NHK246" s="60"/>
      <c r="NHL246" s="60"/>
      <c r="NHM246" s="60"/>
      <c r="NHN246" s="60"/>
      <c r="NHO246" s="60"/>
      <c r="NHP246" s="60"/>
      <c r="NHQ246" s="60"/>
      <c r="NHR246" s="60"/>
      <c r="NHS246" s="60"/>
      <c r="NHT246" s="60"/>
      <c r="NHU246" s="60"/>
      <c r="NHV246" s="60"/>
      <c r="NHW246" s="60"/>
      <c r="NHX246" s="60"/>
      <c r="NHY246" s="60"/>
      <c r="NHZ246" s="60"/>
      <c r="NIA246" s="60"/>
      <c r="NIB246" s="60"/>
      <c r="NIC246" s="60"/>
      <c r="NID246" s="60"/>
      <c r="NIE246" s="60"/>
      <c r="NIF246" s="60"/>
      <c r="NIG246" s="60"/>
      <c r="NIH246" s="60"/>
      <c r="NII246" s="60"/>
      <c r="NIJ246" s="60"/>
      <c r="NIK246" s="60"/>
      <c r="NIL246" s="60"/>
      <c r="NIM246" s="60"/>
      <c r="NIN246" s="60"/>
      <c r="NIO246" s="60"/>
      <c r="NIP246" s="60"/>
      <c r="NIQ246" s="60"/>
      <c r="NIR246" s="60"/>
      <c r="NIS246" s="60"/>
      <c r="NIT246" s="60"/>
      <c r="NIU246" s="60"/>
      <c r="NIV246" s="60"/>
      <c r="NIW246" s="60"/>
      <c r="NIX246" s="60"/>
      <c r="NIY246" s="60"/>
      <c r="NIZ246" s="60"/>
      <c r="NJA246" s="60"/>
      <c r="NJB246" s="60"/>
      <c r="NJC246" s="60"/>
      <c r="NJD246" s="60"/>
      <c r="NJE246" s="60"/>
      <c r="NJF246" s="60"/>
      <c r="NJG246" s="60"/>
      <c r="NJH246" s="60"/>
      <c r="NJI246" s="60"/>
      <c r="NJJ246" s="60"/>
      <c r="NJK246" s="60"/>
      <c r="NJL246" s="60"/>
      <c r="NJM246" s="60"/>
      <c r="NJN246" s="60"/>
      <c r="NJO246" s="60"/>
      <c r="NJP246" s="60"/>
      <c r="NJQ246" s="60"/>
      <c r="NJR246" s="60"/>
      <c r="NJS246" s="60"/>
      <c r="NJT246" s="60"/>
      <c r="NJU246" s="60"/>
      <c r="NJV246" s="60"/>
      <c r="NJW246" s="60"/>
      <c r="NJX246" s="60"/>
      <c r="NJY246" s="60"/>
      <c r="NJZ246" s="60"/>
      <c r="NKA246" s="60"/>
      <c r="NKB246" s="60"/>
      <c r="NKC246" s="60"/>
      <c r="NKD246" s="60"/>
      <c r="NKE246" s="60"/>
      <c r="NKF246" s="60"/>
      <c r="NKG246" s="60"/>
      <c r="NKH246" s="60"/>
      <c r="NKI246" s="60"/>
      <c r="NKJ246" s="60"/>
      <c r="NKK246" s="60"/>
      <c r="NKL246" s="60"/>
      <c r="NKM246" s="60"/>
      <c r="NKN246" s="60"/>
      <c r="NKO246" s="60"/>
      <c r="NKP246" s="60"/>
      <c r="NKQ246" s="60"/>
      <c r="NKR246" s="60"/>
      <c r="NKS246" s="60"/>
      <c r="NKT246" s="60"/>
      <c r="NKU246" s="60"/>
      <c r="NKV246" s="60"/>
      <c r="NKW246" s="60"/>
      <c r="NKX246" s="60"/>
      <c r="NKY246" s="60"/>
      <c r="NKZ246" s="60"/>
      <c r="NLA246" s="60"/>
      <c r="NLB246" s="60"/>
      <c r="NLC246" s="60"/>
      <c r="NLD246" s="60"/>
      <c r="NLE246" s="60"/>
      <c r="NLF246" s="60"/>
      <c r="NLG246" s="60"/>
      <c r="NLH246" s="60"/>
      <c r="NLI246" s="60"/>
      <c r="NLJ246" s="60"/>
      <c r="NLK246" s="60"/>
      <c r="NLL246" s="60"/>
      <c r="NLM246" s="60"/>
      <c r="NLN246" s="60"/>
      <c r="NLO246" s="60"/>
      <c r="NLP246" s="60"/>
      <c r="NLQ246" s="60"/>
      <c r="NLR246" s="60"/>
      <c r="NLS246" s="60"/>
      <c r="NLT246" s="60"/>
      <c r="NLU246" s="60"/>
      <c r="NLV246" s="60"/>
      <c r="NLW246" s="60"/>
      <c r="NLX246" s="60"/>
      <c r="NLY246" s="60"/>
      <c r="NLZ246" s="60"/>
      <c r="NMA246" s="60"/>
      <c r="NMB246" s="60"/>
      <c r="NMC246" s="60"/>
      <c r="NMD246" s="60"/>
      <c r="NME246" s="60"/>
      <c r="NMF246" s="60"/>
      <c r="NMG246" s="60"/>
      <c r="NMH246" s="60"/>
      <c r="NMI246" s="60"/>
      <c r="NMJ246" s="60"/>
      <c r="NMK246" s="60"/>
      <c r="NML246" s="60"/>
      <c r="NMM246" s="60"/>
      <c r="NMN246" s="60"/>
      <c r="NMO246" s="60"/>
      <c r="NMP246" s="60"/>
      <c r="NMQ246" s="60"/>
      <c r="NMR246" s="60"/>
      <c r="NMS246" s="60"/>
      <c r="NMT246" s="60"/>
      <c r="NMU246" s="60"/>
      <c r="NMV246" s="60"/>
      <c r="NMW246" s="60"/>
      <c r="NMX246" s="60"/>
      <c r="NMY246" s="60"/>
      <c r="NMZ246" s="60"/>
      <c r="NNA246" s="60"/>
      <c r="NNB246" s="60"/>
      <c r="NNC246" s="60"/>
      <c r="NND246" s="60"/>
      <c r="NNE246" s="60"/>
      <c r="NNF246" s="60"/>
      <c r="NNG246" s="60"/>
      <c r="NNH246" s="60"/>
      <c r="NNI246" s="60"/>
      <c r="NNJ246" s="60"/>
      <c r="NNK246" s="60"/>
      <c r="NNL246" s="60"/>
      <c r="NNM246" s="60"/>
      <c r="NNN246" s="60"/>
      <c r="NNO246" s="60"/>
      <c r="NNP246" s="60"/>
      <c r="NNQ246" s="60"/>
      <c r="NNR246" s="60"/>
      <c r="NNS246" s="60"/>
      <c r="NNT246" s="60"/>
      <c r="NNU246" s="60"/>
      <c r="NNV246" s="60"/>
      <c r="NNW246" s="60"/>
      <c r="NNX246" s="60"/>
      <c r="NNY246" s="60"/>
      <c r="NNZ246" s="60"/>
      <c r="NOA246" s="60"/>
      <c r="NOB246" s="60"/>
      <c r="NOC246" s="60"/>
      <c r="NOD246" s="60"/>
      <c r="NOE246" s="60"/>
      <c r="NOF246" s="60"/>
      <c r="NOG246" s="60"/>
      <c r="NOH246" s="60"/>
      <c r="NOI246" s="60"/>
      <c r="NOJ246" s="60"/>
      <c r="NOK246" s="60"/>
      <c r="NOL246" s="60"/>
      <c r="NOM246" s="60"/>
      <c r="NON246" s="60"/>
      <c r="NOO246" s="60"/>
      <c r="NOP246" s="60"/>
      <c r="NOQ246" s="60"/>
      <c r="NOR246" s="60"/>
      <c r="NOS246" s="60"/>
      <c r="NOT246" s="60"/>
      <c r="NOU246" s="60"/>
      <c r="NOV246" s="60"/>
      <c r="NOW246" s="60"/>
      <c r="NOX246" s="60"/>
      <c r="NOY246" s="60"/>
      <c r="NOZ246" s="60"/>
      <c r="NPA246" s="60"/>
      <c r="NPB246" s="60"/>
      <c r="NPC246" s="60"/>
      <c r="NPD246" s="60"/>
      <c r="NPE246" s="60"/>
      <c r="NPF246" s="60"/>
      <c r="NPG246" s="60"/>
      <c r="NPH246" s="60"/>
      <c r="NPI246" s="60"/>
      <c r="NPJ246" s="60"/>
      <c r="NPK246" s="60"/>
      <c r="NPL246" s="60"/>
      <c r="NPM246" s="60"/>
      <c r="NPN246" s="60"/>
      <c r="NPO246" s="60"/>
      <c r="NPP246" s="60"/>
      <c r="NPQ246" s="60"/>
      <c r="NPR246" s="60"/>
      <c r="NPS246" s="60"/>
      <c r="NPT246" s="60"/>
      <c r="NPU246" s="60"/>
      <c r="NPV246" s="60"/>
      <c r="NPW246" s="60"/>
      <c r="NPX246" s="60"/>
      <c r="NPY246" s="60"/>
      <c r="NPZ246" s="60"/>
      <c r="NQA246" s="60"/>
      <c r="NQB246" s="60"/>
      <c r="NQC246" s="60"/>
      <c r="NQD246" s="60"/>
      <c r="NQE246" s="60"/>
      <c r="NQF246" s="60"/>
      <c r="NQG246" s="60"/>
      <c r="NQH246" s="60"/>
      <c r="NQI246" s="60"/>
      <c r="NQJ246" s="60"/>
      <c r="NQK246" s="60"/>
      <c r="NQL246" s="60"/>
      <c r="NQM246" s="60"/>
      <c r="NQN246" s="60"/>
      <c r="NQO246" s="60"/>
      <c r="NQP246" s="60"/>
      <c r="NQQ246" s="60"/>
      <c r="NQR246" s="60"/>
      <c r="NQS246" s="60"/>
      <c r="NQT246" s="60"/>
      <c r="NQU246" s="60"/>
      <c r="NQV246" s="60"/>
      <c r="NQW246" s="60"/>
      <c r="NQX246" s="60"/>
      <c r="NQY246" s="60"/>
      <c r="NQZ246" s="60"/>
      <c r="NRA246" s="60"/>
      <c r="NRB246" s="60"/>
      <c r="NRC246" s="60"/>
      <c r="NRD246" s="60"/>
      <c r="NRE246" s="60"/>
      <c r="NRF246" s="60"/>
      <c r="NRG246" s="60"/>
      <c r="NRH246" s="60"/>
      <c r="NRI246" s="60"/>
      <c r="NRJ246" s="60"/>
      <c r="NRK246" s="60"/>
      <c r="NRL246" s="60"/>
      <c r="NRM246" s="60"/>
      <c r="NRN246" s="60"/>
      <c r="NRO246" s="60"/>
      <c r="NRP246" s="60"/>
      <c r="NRQ246" s="60"/>
      <c r="NRR246" s="60"/>
      <c r="NRS246" s="60"/>
      <c r="NRT246" s="60"/>
      <c r="NRU246" s="60"/>
      <c r="NRV246" s="60"/>
      <c r="NRW246" s="60"/>
      <c r="NRX246" s="60"/>
      <c r="NRY246" s="60"/>
      <c r="NRZ246" s="60"/>
      <c r="NSA246" s="60"/>
      <c r="NSB246" s="60"/>
      <c r="NSC246" s="60"/>
      <c r="NSD246" s="60"/>
      <c r="NSE246" s="60"/>
      <c r="NSF246" s="60"/>
      <c r="NSG246" s="60"/>
      <c r="NSH246" s="60"/>
      <c r="NSI246" s="60"/>
      <c r="NSJ246" s="60"/>
      <c r="NSK246" s="60"/>
      <c r="NSL246" s="60"/>
      <c r="NSM246" s="60"/>
      <c r="NSN246" s="60"/>
      <c r="NSO246" s="60"/>
      <c r="NSP246" s="60"/>
      <c r="NSQ246" s="60"/>
      <c r="NSR246" s="60"/>
      <c r="NSS246" s="60"/>
      <c r="NST246" s="60"/>
      <c r="NSU246" s="60"/>
      <c r="NSV246" s="60"/>
      <c r="NSW246" s="60"/>
      <c r="NSX246" s="60"/>
      <c r="NSY246" s="60"/>
      <c r="NSZ246" s="60"/>
      <c r="NTA246" s="60"/>
      <c r="NTB246" s="60"/>
      <c r="NTC246" s="60"/>
      <c r="NTD246" s="60"/>
      <c r="NTE246" s="60"/>
      <c r="NTF246" s="60"/>
      <c r="NTG246" s="60"/>
      <c r="NTH246" s="60"/>
      <c r="NTI246" s="60"/>
      <c r="NTJ246" s="60"/>
      <c r="NTK246" s="60"/>
      <c r="NTL246" s="60"/>
      <c r="NTM246" s="60"/>
      <c r="NTN246" s="60"/>
      <c r="NTO246" s="60"/>
      <c r="NTP246" s="60"/>
      <c r="NTQ246" s="60"/>
      <c r="NTR246" s="60"/>
      <c r="NTS246" s="60"/>
      <c r="NTT246" s="60"/>
      <c r="NTU246" s="60"/>
      <c r="NTV246" s="60"/>
      <c r="NTW246" s="60"/>
      <c r="NTX246" s="60"/>
      <c r="NTY246" s="60"/>
      <c r="NTZ246" s="60"/>
      <c r="NUA246" s="60"/>
      <c r="NUB246" s="60"/>
      <c r="NUC246" s="60"/>
      <c r="NUD246" s="60"/>
      <c r="NUE246" s="60"/>
      <c r="NUF246" s="60"/>
      <c r="NUG246" s="60"/>
      <c r="NUH246" s="60"/>
      <c r="NUI246" s="60"/>
      <c r="NUJ246" s="60"/>
      <c r="NUK246" s="60"/>
      <c r="NUL246" s="60"/>
      <c r="NUM246" s="60"/>
      <c r="NUN246" s="60"/>
      <c r="NUO246" s="60"/>
      <c r="NUP246" s="60"/>
      <c r="NUQ246" s="60"/>
      <c r="NUR246" s="60"/>
      <c r="NUS246" s="60"/>
      <c r="NUT246" s="60"/>
      <c r="NUU246" s="60"/>
      <c r="NUV246" s="60"/>
      <c r="NUW246" s="60"/>
      <c r="NUX246" s="60"/>
      <c r="NUY246" s="60"/>
      <c r="NUZ246" s="60"/>
      <c r="NVA246" s="60"/>
      <c r="NVB246" s="60"/>
      <c r="NVC246" s="60"/>
      <c r="NVD246" s="60"/>
      <c r="NVE246" s="60"/>
      <c r="NVF246" s="60"/>
      <c r="NVG246" s="60"/>
      <c r="NVH246" s="60"/>
      <c r="NVI246" s="60"/>
      <c r="NVJ246" s="60"/>
      <c r="NVK246" s="60"/>
      <c r="NVL246" s="60"/>
      <c r="NVM246" s="60"/>
      <c r="NVN246" s="60"/>
      <c r="NVO246" s="60"/>
      <c r="NVP246" s="60"/>
      <c r="NVQ246" s="60"/>
      <c r="NVR246" s="60"/>
      <c r="NVS246" s="60"/>
      <c r="NVT246" s="60"/>
      <c r="NVU246" s="60"/>
      <c r="NVV246" s="60"/>
      <c r="NVW246" s="60"/>
      <c r="NVX246" s="60"/>
      <c r="NVY246" s="60"/>
      <c r="NVZ246" s="60"/>
      <c r="NWA246" s="60"/>
      <c r="NWB246" s="60"/>
      <c r="NWC246" s="60"/>
      <c r="NWD246" s="60"/>
      <c r="NWE246" s="60"/>
      <c r="NWF246" s="60"/>
      <c r="NWG246" s="60"/>
      <c r="NWH246" s="60"/>
      <c r="NWI246" s="60"/>
      <c r="NWJ246" s="60"/>
      <c r="NWK246" s="60"/>
      <c r="NWL246" s="60"/>
      <c r="NWM246" s="60"/>
      <c r="NWN246" s="60"/>
      <c r="NWO246" s="60"/>
      <c r="NWP246" s="60"/>
      <c r="NWQ246" s="60"/>
      <c r="NWR246" s="60"/>
      <c r="NWS246" s="60"/>
      <c r="NWT246" s="60"/>
      <c r="NWU246" s="60"/>
      <c r="NWV246" s="60"/>
      <c r="NWW246" s="60"/>
      <c r="NWX246" s="60"/>
      <c r="NWY246" s="60"/>
      <c r="NWZ246" s="60"/>
      <c r="NXA246" s="60"/>
      <c r="NXB246" s="60"/>
      <c r="NXC246" s="60"/>
      <c r="NXD246" s="60"/>
      <c r="NXE246" s="60"/>
      <c r="NXF246" s="60"/>
      <c r="NXG246" s="60"/>
      <c r="NXH246" s="60"/>
      <c r="NXI246" s="60"/>
      <c r="NXJ246" s="60"/>
      <c r="NXK246" s="60"/>
      <c r="NXL246" s="60"/>
      <c r="NXM246" s="60"/>
      <c r="NXN246" s="60"/>
      <c r="NXO246" s="60"/>
      <c r="NXP246" s="60"/>
      <c r="NXQ246" s="60"/>
      <c r="NXR246" s="60"/>
      <c r="NXS246" s="60"/>
      <c r="NXT246" s="60"/>
      <c r="NXU246" s="60"/>
      <c r="NXV246" s="60"/>
      <c r="NXW246" s="60"/>
      <c r="NXX246" s="60"/>
      <c r="NXY246" s="60"/>
      <c r="NXZ246" s="60"/>
      <c r="NYA246" s="60"/>
      <c r="NYB246" s="60"/>
      <c r="NYC246" s="60"/>
      <c r="NYD246" s="60"/>
      <c r="NYE246" s="60"/>
      <c r="NYF246" s="60"/>
      <c r="NYG246" s="60"/>
      <c r="NYH246" s="60"/>
      <c r="NYI246" s="60"/>
      <c r="NYJ246" s="60"/>
      <c r="NYK246" s="60"/>
      <c r="NYL246" s="60"/>
      <c r="NYM246" s="60"/>
      <c r="NYN246" s="60"/>
      <c r="NYO246" s="60"/>
      <c r="NYP246" s="60"/>
      <c r="NYQ246" s="60"/>
      <c r="NYR246" s="60"/>
      <c r="NYS246" s="60"/>
      <c r="NYT246" s="60"/>
      <c r="NYU246" s="60"/>
      <c r="NYV246" s="60"/>
      <c r="NYW246" s="60"/>
      <c r="NYX246" s="60"/>
      <c r="NYY246" s="60"/>
      <c r="NYZ246" s="60"/>
      <c r="NZA246" s="60"/>
      <c r="NZB246" s="60"/>
      <c r="NZC246" s="60"/>
      <c r="NZD246" s="60"/>
      <c r="NZE246" s="60"/>
      <c r="NZF246" s="60"/>
      <c r="NZG246" s="60"/>
      <c r="NZH246" s="60"/>
      <c r="NZI246" s="60"/>
      <c r="NZJ246" s="60"/>
      <c r="NZK246" s="60"/>
      <c r="NZL246" s="60"/>
      <c r="NZM246" s="60"/>
      <c r="NZN246" s="60"/>
      <c r="NZO246" s="60"/>
      <c r="NZP246" s="60"/>
      <c r="NZQ246" s="60"/>
      <c r="NZR246" s="60"/>
      <c r="NZS246" s="60"/>
      <c r="NZT246" s="60"/>
      <c r="NZU246" s="60"/>
      <c r="NZV246" s="60"/>
      <c r="NZW246" s="60"/>
      <c r="NZX246" s="60"/>
      <c r="NZY246" s="60"/>
      <c r="NZZ246" s="60"/>
      <c r="OAA246" s="60"/>
      <c r="OAB246" s="60"/>
      <c r="OAC246" s="60"/>
      <c r="OAD246" s="60"/>
      <c r="OAE246" s="60"/>
      <c r="OAF246" s="60"/>
      <c r="OAG246" s="60"/>
      <c r="OAH246" s="60"/>
      <c r="OAI246" s="60"/>
      <c r="OAJ246" s="60"/>
      <c r="OAK246" s="60"/>
      <c r="OAL246" s="60"/>
      <c r="OAM246" s="60"/>
      <c r="OAN246" s="60"/>
      <c r="OAO246" s="60"/>
      <c r="OAP246" s="60"/>
      <c r="OAQ246" s="60"/>
      <c r="OAR246" s="60"/>
      <c r="OAS246" s="60"/>
      <c r="OAT246" s="60"/>
      <c r="OAU246" s="60"/>
      <c r="OAV246" s="60"/>
      <c r="OAW246" s="60"/>
      <c r="OAX246" s="60"/>
      <c r="OAY246" s="60"/>
      <c r="OAZ246" s="60"/>
      <c r="OBA246" s="60"/>
      <c r="OBB246" s="60"/>
      <c r="OBC246" s="60"/>
      <c r="OBD246" s="60"/>
      <c r="OBE246" s="60"/>
      <c r="OBF246" s="60"/>
      <c r="OBG246" s="60"/>
      <c r="OBH246" s="60"/>
      <c r="OBI246" s="60"/>
      <c r="OBJ246" s="60"/>
      <c r="OBK246" s="60"/>
      <c r="OBL246" s="60"/>
      <c r="OBM246" s="60"/>
      <c r="OBN246" s="60"/>
      <c r="OBO246" s="60"/>
      <c r="OBP246" s="60"/>
      <c r="OBQ246" s="60"/>
      <c r="OBR246" s="60"/>
      <c r="OBS246" s="60"/>
      <c r="OBT246" s="60"/>
      <c r="OBU246" s="60"/>
      <c r="OBV246" s="60"/>
      <c r="OBW246" s="60"/>
      <c r="OBX246" s="60"/>
      <c r="OBY246" s="60"/>
      <c r="OBZ246" s="60"/>
      <c r="OCA246" s="60"/>
      <c r="OCB246" s="60"/>
      <c r="OCC246" s="60"/>
      <c r="OCD246" s="60"/>
      <c r="OCE246" s="60"/>
      <c r="OCF246" s="60"/>
      <c r="OCG246" s="60"/>
      <c r="OCH246" s="60"/>
      <c r="OCI246" s="60"/>
      <c r="OCJ246" s="60"/>
      <c r="OCK246" s="60"/>
      <c r="OCL246" s="60"/>
      <c r="OCM246" s="60"/>
      <c r="OCN246" s="60"/>
      <c r="OCO246" s="60"/>
      <c r="OCP246" s="60"/>
      <c r="OCQ246" s="60"/>
      <c r="OCR246" s="60"/>
      <c r="OCS246" s="60"/>
      <c r="OCT246" s="60"/>
      <c r="OCU246" s="60"/>
      <c r="OCV246" s="60"/>
      <c r="OCW246" s="60"/>
      <c r="OCX246" s="60"/>
      <c r="OCY246" s="60"/>
      <c r="OCZ246" s="60"/>
      <c r="ODA246" s="60"/>
      <c r="ODB246" s="60"/>
      <c r="ODC246" s="60"/>
      <c r="ODD246" s="60"/>
      <c r="ODE246" s="60"/>
      <c r="ODF246" s="60"/>
      <c r="ODG246" s="60"/>
      <c r="ODH246" s="60"/>
      <c r="ODI246" s="60"/>
      <c r="ODJ246" s="60"/>
      <c r="ODK246" s="60"/>
      <c r="ODL246" s="60"/>
      <c r="ODM246" s="60"/>
      <c r="ODN246" s="60"/>
      <c r="ODO246" s="60"/>
      <c r="ODP246" s="60"/>
      <c r="ODQ246" s="60"/>
      <c r="ODR246" s="60"/>
      <c r="ODS246" s="60"/>
      <c r="ODT246" s="60"/>
      <c r="ODU246" s="60"/>
      <c r="ODV246" s="60"/>
      <c r="ODW246" s="60"/>
      <c r="ODX246" s="60"/>
      <c r="ODY246" s="60"/>
      <c r="ODZ246" s="60"/>
      <c r="OEA246" s="60"/>
      <c r="OEB246" s="60"/>
      <c r="OEC246" s="60"/>
      <c r="OED246" s="60"/>
      <c r="OEE246" s="60"/>
      <c r="OEF246" s="60"/>
      <c r="OEG246" s="60"/>
      <c r="OEH246" s="60"/>
      <c r="OEI246" s="60"/>
      <c r="OEJ246" s="60"/>
      <c r="OEK246" s="60"/>
      <c r="OEL246" s="60"/>
      <c r="OEM246" s="60"/>
      <c r="OEN246" s="60"/>
      <c r="OEO246" s="60"/>
      <c r="OEP246" s="60"/>
      <c r="OEQ246" s="60"/>
      <c r="OER246" s="60"/>
      <c r="OES246" s="60"/>
      <c r="OET246" s="60"/>
      <c r="OEU246" s="60"/>
      <c r="OEV246" s="60"/>
      <c r="OEW246" s="60"/>
      <c r="OEX246" s="60"/>
      <c r="OEY246" s="60"/>
      <c r="OEZ246" s="60"/>
      <c r="OFA246" s="60"/>
      <c r="OFB246" s="60"/>
      <c r="OFC246" s="60"/>
      <c r="OFD246" s="60"/>
      <c r="OFE246" s="60"/>
      <c r="OFF246" s="60"/>
      <c r="OFG246" s="60"/>
      <c r="OFH246" s="60"/>
      <c r="OFI246" s="60"/>
      <c r="OFJ246" s="60"/>
      <c r="OFK246" s="60"/>
      <c r="OFL246" s="60"/>
      <c r="OFM246" s="60"/>
      <c r="OFN246" s="60"/>
      <c r="OFO246" s="60"/>
      <c r="OFP246" s="60"/>
      <c r="OFQ246" s="60"/>
      <c r="OFR246" s="60"/>
      <c r="OFS246" s="60"/>
      <c r="OFT246" s="60"/>
      <c r="OFU246" s="60"/>
      <c r="OFV246" s="60"/>
      <c r="OFW246" s="60"/>
      <c r="OFX246" s="60"/>
      <c r="OFY246" s="60"/>
      <c r="OFZ246" s="60"/>
      <c r="OGA246" s="60"/>
      <c r="OGB246" s="60"/>
      <c r="OGC246" s="60"/>
      <c r="OGD246" s="60"/>
      <c r="OGE246" s="60"/>
      <c r="OGF246" s="60"/>
      <c r="OGG246" s="60"/>
      <c r="OGH246" s="60"/>
      <c r="OGI246" s="60"/>
      <c r="OGJ246" s="60"/>
      <c r="OGK246" s="60"/>
      <c r="OGL246" s="60"/>
      <c r="OGM246" s="60"/>
      <c r="OGN246" s="60"/>
      <c r="OGO246" s="60"/>
      <c r="OGP246" s="60"/>
      <c r="OGQ246" s="60"/>
      <c r="OGR246" s="60"/>
      <c r="OGS246" s="60"/>
      <c r="OGT246" s="60"/>
      <c r="OGU246" s="60"/>
      <c r="OGV246" s="60"/>
      <c r="OGW246" s="60"/>
      <c r="OGX246" s="60"/>
      <c r="OGY246" s="60"/>
      <c r="OGZ246" s="60"/>
      <c r="OHA246" s="60"/>
      <c r="OHB246" s="60"/>
      <c r="OHC246" s="60"/>
      <c r="OHD246" s="60"/>
      <c r="OHE246" s="60"/>
      <c r="OHF246" s="60"/>
      <c r="OHG246" s="60"/>
      <c r="OHH246" s="60"/>
      <c r="OHI246" s="60"/>
      <c r="OHJ246" s="60"/>
      <c r="OHK246" s="60"/>
      <c r="OHL246" s="60"/>
      <c r="OHM246" s="60"/>
      <c r="OHN246" s="60"/>
      <c r="OHO246" s="60"/>
      <c r="OHP246" s="60"/>
      <c r="OHQ246" s="60"/>
      <c r="OHR246" s="60"/>
      <c r="OHS246" s="60"/>
      <c r="OHT246" s="60"/>
      <c r="OHU246" s="60"/>
      <c r="OHV246" s="60"/>
      <c r="OHW246" s="60"/>
      <c r="OHX246" s="60"/>
      <c r="OHY246" s="60"/>
      <c r="OHZ246" s="60"/>
      <c r="OIA246" s="60"/>
      <c r="OIB246" s="60"/>
      <c r="OIC246" s="60"/>
      <c r="OID246" s="60"/>
      <c r="OIE246" s="60"/>
      <c r="OIF246" s="60"/>
      <c r="OIG246" s="60"/>
      <c r="OIH246" s="60"/>
      <c r="OII246" s="60"/>
      <c r="OIJ246" s="60"/>
      <c r="OIK246" s="60"/>
      <c r="OIL246" s="60"/>
      <c r="OIM246" s="60"/>
      <c r="OIN246" s="60"/>
      <c r="OIO246" s="60"/>
      <c r="OIP246" s="60"/>
      <c r="OIQ246" s="60"/>
      <c r="OIR246" s="60"/>
      <c r="OIS246" s="60"/>
      <c r="OIT246" s="60"/>
      <c r="OIU246" s="60"/>
      <c r="OIV246" s="60"/>
      <c r="OIW246" s="60"/>
      <c r="OIX246" s="60"/>
      <c r="OIY246" s="60"/>
      <c r="OIZ246" s="60"/>
      <c r="OJA246" s="60"/>
      <c r="OJB246" s="60"/>
      <c r="OJC246" s="60"/>
      <c r="OJD246" s="60"/>
      <c r="OJE246" s="60"/>
      <c r="OJF246" s="60"/>
      <c r="OJG246" s="60"/>
      <c r="OJH246" s="60"/>
      <c r="OJI246" s="60"/>
      <c r="OJJ246" s="60"/>
      <c r="OJK246" s="60"/>
      <c r="OJL246" s="60"/>
      <c r="OJM246" s="60"/>
      <c r="OJN246" s="60"/>
      <c r="OJO246" s="60"/>
      <c r="OJP246" s="60"/>
      <c r="OJQ246" s="60"/>
      <c r="OJR246" s="60"/>
      <c r="OJS246" s="60"/>
      <c r="OJT246" s="60"/>
      <c r="OJU246" s="60"/>
      <c r="OJV246" s="60"/>
      <c r="OJW246" s="60"/>
      <c r="OJX246" s="60"/>
      <c r="OJY246" s="60"/>
      <c r="OJZ246" s="60"/>
      <c r="OKA246" s="60"/>
      <c r="OKB246" s="60"/>
      <c r="OKC246" s="60"/>
      <c r="OKD246" s="60"/>
      <c r="OKE246" s="60"/>
      <c r="OKF246" s="60"/>
      <c r="OKG246" s="60"/>
      <c r="OKH246" s="60"/>
      <c r="OKI246" s="60"/>
      <c r="OKJ246" s="60"/>
      <c r="OKK246" s="60"/>
      <c r="OKL246" s="60"/>
      <c r="OKM246" s="60"/>
      <c r="OKN246" s="60"/>
      <c r="OKO246" s="60"/>
      <c r="OKP246" s="60"/>
      <c r="OKQ246" s="60"/>
      <c r="OKR246" s="60"/>
      <c r="OKS246" s="60"/>
      <c r="OKT246" s="60"/>
      <c r="OKU246" s="60"/>
      <c r="OKV246" s="60"/>
      <c r="OKW246" s="60"/>
      <c r="OKX246" s="60"/>
      <c r="OKY246" s="60"/>
      <c r="OKZ246" s="60"/>
      <c r="OLA246" s="60"/>
      <c r="OLB246" s="60"/>
      <c r="OLC246" s="60"/>
      <c r="OLD246" s="60"/>
      <c r="OLE246" s="60"/>
      <c r="OLF246" s="60"/>
      <c r="OLG246" s="60"/>
      <c r="OLH246" s="60"/>
      <c r="OLI246" s="60"/>
      <c r="OLJ246" s="60"/>
      <c r="OLK246" s="60"/>
      <c r="OLL246" s="60"/>
      <c r="OLM246" s="60"/>
      <c r="OLN246" s="60"/>
      <c r="OLO246" s="60"/>
      <c r="OLP246" s="60"/>
      <c r="OLQ246" s="60"/>
      <c r="OLR246" s="60"/>
      <c r="OLS246" s="60"/>
      <c r="OLT246" s="60"/>
      <c r="OLU246" s="60"/>
      <c r="OLV246" s="60"/>
      <c r="OLW246" s="60"/>
      <c r="OLX246" s="60"/>
      <c r="OLY246" s="60"/>
      <c r="OLZ246" s="60"/>
      <c r="OMA246" s="60"/>
      <c r="OMB246" s="60"/>
      <c r="OMC246" s="60"/>
      <c r="OMD246" s="60"/>
      <c r="OME246" s="60"/>
      <c r="OMF246" s="60"/>
      <c r="OMG246" s="60"/>
      <c r="OMH246" s="60"/>
      <c r="OMI246" s="60"/>
      <c r="OMJ246" s="60"/>
      <c r="OMK246" s="60"/>
      <c r="OML246" s="60"/>
      <c r="OMM246" s="60"/>
      <c r="OMN246" s="60"/>
      <c r="OMO246" s="60"/>
      <c r="OMP246" s="60"/>
      <c r="OMQ246" s="60"/>
      <c r="OMR246" s="60"/>
      <c r="OMS246" s="60"/>
      <c r="OMT246" s="60"/>
      <c r="OMU246" s="60"/>
      <c r="OMV246" s="60"/>
      <c r="OMW246" s="60"/>
      <c r="OMX246" s="60"/>
      <c r="OMY246" s="60"/>
      <c r="OMZ246" s="60"/>
      <c r="ONA246" s="60"/>
      <c r="ONB246" s="60"/>
      <c r="ONC246" s="60"/>
      <c r="OND246" s="60"/>
      <c r="ONE246" s="60"/>
      <c r="ONF246" s="60"/>
      <c r="ONG246" s="60"/>
      <c r="ONH246" s="60"/>
      <c r="ONI246" s="60"/>
      <c r="ONJ246" s="60"/>
      <c r="ONK246" s="60"/>
      <c r="ONL246" s="60"/>
      <c r="ONM246" s="60"/>
      <c r="ONN246" s="60"/>
      <c r="ONO246" s="60"/>
      <c r="ONP246" s="60"/>
      <c r="ONQ246" s="60"/>
      <c r="ONR246" s="60"/>
      <c r="ONS246" s="60"/>
      <c r="ONT246" s="60"/>
      <c r="ONU246" s="60"/>
      <c r="ONV246" s="60"/>
      <c r="ONW246" s="60"/>
      <c r="ONX246" s="60"/>
      <c r="ONY246" s="60"/>
      <c r="ONZ246" s="60"/>
      <c r="OOA246" s="60"/>
      <c r="OOB246" s="60"/>
      <c r="OOC246" s="60"/>
      <c r="OOD246" s="60"/>
      <c r="OOE246" s="60"/>
      <c r="OOF246" s="60"/>
      <c r="OOG246" s="60"/>
      <c r="OOH246" s="60"/>
      <c r="OOI246" s="60"/>
      <c r="OOJ246" s="60"/>
      <c r="OOK246" s="60"/>
      <c r="OOL246" s="60"/>
      <c r="OOM246" s="60"/>
      <c r="OON246" s="60"/>
      <c r="OOO246" s="60"/>
      <c r="OOP246" s="60"/>
      <c r="OOQ246" s="60"/>
      <c r="OOR246" s="60"/>
      <c r="OOS246" s="60"/>
      <c r="OOT246" s="60"/>
      <c r="OOU246" s="60"/>
      <c r="OOV246" s="60"/>
      <c r="OOW246" s="60"/>
      <c r="OOX246" s="60"/>
      <c r="OOY246" s="60"/>
      <c r="OOZ246" s="60"/>
      <c r="OPA246" s="60"/>
      <c r="OPB246" s="60"/>
      <c r="OPC246" s="60"/>
      <c r="OPD246" s="60"/>
      <c r="OPE246" s="60"/>
      <c r="OPF246" s="60"/>
      <c r="OPG246" s="60"/>
      <c r="OPH246" s="60"/>
      <c r="OPI246" s="60"/>
      <c r="OPJ246" s="60"/>
      <c r="OPK246" s="60"/>
      <c r="OPL246" s="60"/>
      <c r="OPM246" s="60"/>
      <c r="OPN246" s="60"/>
      <c r="OPO246" s="60"/>
      <c r="OPP246" s="60"/>
      <c r="OPQ246" s="60"/>
      <c r="OPR246" s="60"/>
      <c r="OPS246" s="60"/>
      <c r="OPT246" s="60"/>
      <c r="OPU246" s="60"/>
      <c r="OPV246" s="60"/>
      <c r="OPW246" s="60"/>
      <c r="OPX246" s="60"/>
      <c r="OPY246" s="60"/>
      <c r="OPZ246" s="60"/>
      <c r="OQA246" s="60"/>
      <c r="OQB246" s="60"/>
      <c r="OQC246" s="60"/>
      <c r="OQD246" s="60"/>
      <c r="OQE246" s="60"/>
      <c r="OQF246" s="60"/>
      <c r="OQG246" s="60"/>
      <c r="OQH246" s="60"/>
      <c r="OQI246" s="60"/>
      <c r="OQJ246" s="60"/>
      <c r="OQK246" s="60"/>
      <c r="OQL246" s="60"/>
      <c r="OQM246" s="60"/>
      <c r="OQN246" s="60"/>
      <c r="OQO246" s="60"/>
      <c r="OQP246" s="60"/>
      <c r="OQQ246" s="60"/>
      <c r="OQR246" s="60"/>
      <c r="OQS246" s="60"/>
      <c r="OQT246" s="60"/>
      <c r="OQU246" s="60"/>
      <c r="OQV246" s="60"/>
      <c r="OQW246" s="60"/>
      <c r="OQX246" s="60"/>
      <c r="OQY246" s="60"/>
      <c r="OQZ246" s="60"/>
      <c r="ORA246" s="60"/>
      <c r="ORB246" s="60"/>
      <c r="ORC246" s="60"/>
      <c r="ORD246" s="60"/>
      <c r="ORE246" s="60"/>
      <c r="ORF246" s="60"/>
      <c r="ORG246" s="60"/>
      <c r="ORH246" s="60"/>
      <c r="ORI246" s="60"/>
      <c r="ORJ246" s="60"/>
      <c r="ORK246" s="60"/>
      <c r="ORL246" s="60"/>
      <c r="ORM246" s="60"/>
      <c r="ORN246" s="60"/>
      <c r="ORO246" s="60"/>
      <c r="ORP246" s="60"/>
      <c r="ORQ246" s="60"/>
      <c r="ORR246" s="60"/>
      <c r="ORS246" s="60"/>
      <c r="ORT246" s="60"/>
      <c r="ORU246" s="60"/>
      <c r="ORV246" s="60"/>
      <c r="ORW246" s="60"/>
      <c r="ORX246" s="60"/>
      <c r="ORY246" s="60"/>
      <c r="ORZ246" s="60"/>
      <c r="OSA246" s="60"/>
      <c r="OSB246" s="60"/>
      <c r="OSC246" s="60"/>
      <c r="OSD246" s="60"/>
      <c r="OSE246" s="60"/>
      <c r="OSF246" s="60"/>
      <c r="OSG246" s="60"/>
      <c r="OSH246" s="60"/>
      <c r="OSI246" s="60"/>
      <c r="OSJ246" s="60"/>
      <c r="OSK246" s="60"/>
      <c r="OSL246" s="60"/>
      <c r="OSM246" s="60"/>
      <c r="OSN246" s="60"/>
      <c r="OSO246" s="60"/>
      <c r="OSP246" s="60"/>
      <c r="OSQ246" s="60"/>
      <c r="OSR246" s="60"/>
      <c r="OSS246" s="60"/>
      <c r="OST246" s="60"/>
      <c r="OSU246" s="60"/>
      <c r="OSV246" s="60"/>
      <c r="OSW246" s="60"/>
      <c r="OSX246" s="60"/>
      <c r="OSY246" s="60"/>
      <c r="OSZ246" s="60"/>
      <c r="OTA246" s="60"/>
      <c r="OTB246" s="60"/>
      <c r="OTC246" s="60"/>
      <c r="OTD246" s="60"/>
      <c r="OTE246" s="60"/>
      <c r="OTF246" s="60"/>
      <c r="OTG246" s="60"/>
      <c r="OTH246" s="60"/>
      <c r="OTI246" s="60"/>
      <c r="OTJ246" s="60"/>
      <c r="OTK246" s="60"/>
      <c r="OTL246" s="60"/>
      <c r="OTM246" s="60"/>
      <c r="OTN246" s="60"/>
      <c r="OTO246" s="60"/>
      <c r="OTP246" s="60"/>
      <c r="OTQ246" s="60"/>
      <c r="OTR246" s="60"/>
      <c r="OTS246" s="60"/>
      <c r="OTT246" s="60"/>
      <c r="OTU246" s="60"/>
      <c r="OTV246" s="60"/>
      <c r="OTW246" s="60"/>
      <c r="OTX246" s="60"/>
      <c r="OTY246" s="60"/>
      <c r="OTZ246" s="60"/>
      <c r="OUA246" s="60"/>
      <c r="OUB246" s="60"/>
      <c r="OUC246" s="60"/>
      <c r="OUD246" s="60"/>
      <c r="OUE246" s="60"/>
      <c r="OUF246" s="60"/>
      <c r="OUG246" s="60"/>
      <c r="OUH246" s="60"/>
      <c r="OUI246" s="60"/>
      <c r="OUJ246" s="60"/>
      <c r="OUK246" s="60"/>
      <c r="OUL246" s="60"/>
      <c r="OUM246" s="60"/>
      <c r="OUN246" s="60"/>
      <c r="OUO246" s="60"/>
      <c r="OUP246" s="60"/>
      <c r="OUQ246" s="60"/>
      <c r="OUR246" s="60"/>
      <c r="OUS246" s="60"/>
      <c r="OUT246" s="60"/>
      <c r="OUU246" s="60"/>
      <c r="OUV246" s="60"/>
      <c r="OUW246" s="60"/>
      <c r="OUX246" s="60"/>
      <c r="OUY246" s="60"/>
      <c r="OUZ246" s="60"/>
      <c r="OVA246" s="60"/>
      <c r="OVB246" s="60"/>
      <c r="OVC246" s="60"/>
      <c r="OVD246" s="60"/>
      <c r="OVE246" s="60"/>
      <c r="OVF246" s="60"/>
      <c r="OVG246" s="60"/>
      <c r="OVH246" s="60"/>
      <c r="OVI246" s="60"/>
      <c r="OVJ246" s="60"/>
      <c r="OVK246" s="60"/>
      <c r="OVL246" s="60"/>
      <c r="OVM246" s="60"/>
      <c r="OVN246" s="60"/>
      <c r="OVO246" s="60"/>
      <c r="OVP246" s="60"/>
      <c r="OVQ246" s="60"/>
      <c r="OVR246" s="60"/>
      <c r="OVS246" s="60"/>
      <c r="OVT246" s="60"/>
      <c r="OVU246" s="60"/>
      <c r="OVV246" s="60"/>
      <c r="OVW246" s="60"/>
      <c r="OVX246" s="60"/>
      <c r="OVY246" s="60"/>
      <c r="OVZ246" s="60"/>
      <c r="OWA246" s="60"/>
      <c r="OWB246" s="60"/>
      <c r="OWC246" s="60"/>
      <c r="OWD246" s="60"/>
      <c r="OWE246" s="60"/>
      <c r="OWF246" s="60"/>
      <c r="OWG246" s="60"/>
      <c r="OWH246" s="60"/>
      <c r="OWI246" s="60"/>
      <c r="OWJ246" s="60"/>
      <c r="OWK246" s="60"/>
      <c r="OWL246" s="60"/>
      <c r="OWM246" s="60"/>
      <c r="OWN246" s="60"/>
      <c r="OWO246" s="60"/>
      <c r="OWP246" s="60"/>
      <c r="OWQ246" s="60"/>
      <c r="OWR246" s="60"/>
      <c r="OWS246" s="60"/>
      <c r="OWT246" s="60"/>
      <c r="OWU246" s="60"/>
      <c r="OWV246" s="60"/>
      <c r="OWW246" s="60"/>
      <c r="OWX246" s="60"/>
      <c r="OWY246" s="60"/>
      <c r="OWZ246" s="60"/>
      <c r="OXA246" s="60"/>
      <c r="OXB246" s="60"/>
      <c r="OXC246" s="60"/>
      <c r="OXD246" s="60"/>
      <c r="OXE246" s="60"/>
      <c r="OXF246" s="60"/>
      <c r="OXG246" s="60"/>
      <c r="OXH246" s="60"/>
      <c r="OXI246" s="60"/>
      <c r="OXJ246" s="60"/>
      <c r="OXK246" s="60"/>
      <c r="OXL246" s="60"/>
      <c r="OXM246" s="60"/>
      <c r="OXN246" s="60"/>
      <c r="OXO246" s="60"/>
      <c r="OXP246" s="60"/>
      <c r="OXQ246" s="60"/>
      <c r="OXR246" s="60"/>
      <c r="OXS246" s="60"/>
      <c r="OXT246" s="60"/>
      <c r="OXU246" s="60"/>
      <c r="OXV246" s="60"/>
      <c r="OXW246" s="60"/>
      <c r="OXX246" s="60"/>
      <c r="OXY246" s="60"/>
      <c r="OXZ246" s="60"/>
      <c r="OYA246" s="60"/>
      <c r="OYB246" s="60"/>
      <c r="OYC246" s="60"/>
      <c r="OYD246" s="60"/>
      <c r="OYE246" s="60"/>
      <c r="OYF246" s="60"/>
      <c r="OYG246" s="60"/>
      <c r="OYH246" s="60"/>
      <c r="OYI246" s="60"/>
      <c r="OYJ246" s="60"/>
      <c r="OYK246" s="60"/>
      <c r="OYL246" s="60"/>
      <c r="OYM246" s="60"/>
      <c r="OYN246" s="60"/>
      <c r="OYO246" s="60"/>
      <c r="OYP246" s="60"/>
      <c r="OYQ246" s="60"/>
      <c r="OYR246" s="60"/>
      <c r="OYS246" s="60"/>
      <c r="OYT246" s="60"/>
      <c r="OYU246" s="60"/>
      <c r="OYV246" s="60"/>
      <c r="OYW246" s="60"/>
      <c r="OYX246" s="60"/>
      <c r="OYY246" s="60"/>
      <c r="OYZ246" s="60"/>
      <c r="OZA246" s="60"/>
      <c r="OZB246" s="60"/>
      <c r="OZC246" s="60"/>
      <c r="OZD246" s="60"/>
      <c r="OZE246" s="60"/>
      <c r="OZF246" s="60"/>
      <c r="OZG246" s="60"/>
      <c r="OZH246" s="60"/>
      <c r="OZI246" s="60"/>
      <c r="OZJ246" s="60"/>
      <c r="OZK246" s="60"/>
      <c r="OZL246" s="60"/>
      <c r="OZM246" s="60"/>
      <c r="OZN246" s="60"/>
      <c r="OZO246" s="60"/>
      <c r="OZP246" s="60"/>
      <c r="OZQ246" s="60"/>
      <c r="OZR246" s="60"/>
      <c r="OZS246" s="60"/>
      <c r="OZT246" s="60"/>
      <c r="OZU246" s="60"/>
      <c r="OZV246" s="60"/>
      <c r="OZW246" s="60"/>
      <c r="OZX246" s="60"/>
      <c r="OZY246" s="60"/>
      <c r="OZZ246" s="60"/>
      <c r="PAA246" s="60"/>
      <c r="PAB246" s="60"/>
      <c r="PAC246" s="60"/>
      <c r="PAD246" s="60"/>
      <c r="PAE246" s="60"/>
      <c r="PAF246" s="60"/>
      <c r="PAG246" s="60"/>
      <c r="PAH246" s="60"/>
      <c r="PAI246" s="60"/>
      <c r="PAJ246" s="60"/>
      <c r="PAK246" s="60"/>
      <c r="PAL246" s="60"/>
      <c r="PAM246" s="60"/>
      <c r="PAN246" s="60"/>
      <c r="PAO246" s="60"/>
      <c r="PAP246" s="60"/>
      <c r="PAQ246" s="60"/>
      <c r="PAR246" s="60"/>
      <c r="PAS246" s="60"/>
      <c r="PAT246" s="60"/>
      <c r="PAU246" s="60"/>
      <c r="PAV246" s="60"/>
      <c r="PAW246" s="60"/>
      <c r="PAX246" s="60"/>
      <c r="PAY246" s="60"/>
      <c r="PAZ246" s="60"/>
      <c r="PBA246" s="60"/>
      <c r="PBB246" s="60"/>
      <c r="PBC246" s="60"/>
      <c r="PBD246" s="60"/>
      <c r="PBE246" s="60"/>
      <c r="PBF246" s="60"/>
      <c r="PBG246" s="60"/>
      <c r="PBH246" s="60"/>
      <c r="PBI246" s="60"/>
      <c r="PBJ246" s="60"/>
      <c r="PBK246" s="60"/>
      <c r="PBL246" s="60"/>
      <c r="PBM246" s="60"/>
      <c r="PBN246" s="60"/>
      <c r="PBO246" s="60"/>
      <c r="PBP246" s="60"/>
      <c r="PBQ246" s="60"/>
      <c r="PBR246" s="60"/>
      <c r="PBS246" s="60"/>
      <c r="PBT246" s="60"/>
      <c r="PBU246" s="60"/>
      <c r="PBV246" s="60"/>
      <c r="PBW246" s="60"/>
      <c r="PBX246" s="60"/>
      <c r="PBY246" s="60"/>
      <c r="PBZ246" s="60"/>
      <c r="PCA246" s="60"/>
      <c r="PCB246" s="60"/>
      <c r="PCC246" s="60"/>
      <c r="PCD246" s="60"/>
      <c r="PCE246" s="60"/>
      <c r="PCF246" s="60"/>
      <c r="PCG246" s="60"/>
      <c r="PCH246" s="60"/>
      <c r="PCI246" s="60"/>
      <c r="PCJ246" s="60"/>
      <c r="PCK246" s="60"/>
      <c r="PCL246" s="60"/>
      <c r="PCM246" s="60"/>
      <c r="PCN246" s="60"/>
      <c r="PCO246" s="60"/>
      <c r="PCP246" s="60"/>
      <c r="PCQ246" s="60"/>
      <c r="PCR246" s="60"/>
      <c r="PCS246" s="60"/>
      <c r="PCT246" s="60"/>
      <c r="PCU246" s="60"/>
      <c r="PCV246" s="60"/>
      <c r="PCW246" s="60"/>
      <c r="PCX246" s="60"/>
      <c r="PCY246" s="60"/>
      <c r="PCZ246" s="60"/>
      <c r="PDA246" s="60"/>
      <c r="PDB246" s="60"/>
      <c r="PDC246" s="60"/>
      <c r="PDD246" s="60"/>
      <c r="PDE246" s="60"/>
      <c r="PDF246" s="60"/>
      <c r="PDG246" s="60"/>
      <c r="PDH246" s="60"/>
      <c r="PDI246" s="60"/>
      <c r="PDJ246" s="60"/>
      <c r="PDK246" s="60"/>
      <c r="PDL246" s="60"/>
      <c r="PDM246" s="60"/>
      <c r="PDN246" s="60"/>
      <c r="PDO246" s="60"/>
      <c r="PDP246" s="60"/>
      <c r="PDQ246" s="60"/>
      <c r="PDR246" s="60"/>
      <c r="PDS246" s="60"/>
      <c r="PDT246" s="60"/>
      <c r="PDU246" s="60"/>
      <c r="PDV246" s="60"/>
      <c r="PDW246" s="60"/>
      <c r="PDX246" s="60"/>
      <c r="PDY246" s="60"/>
      <c r="PDZ246" s="60"/>
      <c r="PEA246" s="60"/>
      <c r="PEB246" s="60"/>
      <c r="PEC246" s="60"/>
      <c r="PED246" s="60"/>
      <c r="PEE246" s="60"/>
      <c r="PEF246" s="60"/>
      <c r="PEG246" s="60"/>
      <c r="PEH246" s="60"/>
      <c r="PEI246" s="60"/>
      <c r="PEJ246" s="60"/>
      <c r="PEK246" s="60"/>
      <c r="PEL246" s="60"/>
      <c r="PEM246" s="60"/>
      <c r="PEN246" s="60"/>
      <c r="PEO246" s="60"/>
      <c r="PEP246" s="60"/>
      <c r="PEQ246" s="60"/>
      <c r="PER246" s="60"/>
      <c r="PES246" s="60"/>
      <c r="PET246" s="60"/>
      <c r="PEU246" s="60"/>
      <c r="PEV246" s="60"/>
      <c r="PEW246" s="60"/>
      <c r="PEX246" s="60"/>
      <c r="PEY246" s="60"/>
      <c r="PEZ246" s="60"/>
      <c r="PFA246" s="60"/>
      <c r="PFB246" s="60"/>
      <c r="PFC246" s="60"/>
      <c r="PFD246" s="60"/>
      <c r="PFE246" s="60"/>
      <c r="PFF246" s="60"/>
      <c r="PFG246" s="60"/>
      <c r="PFH246" s="60"/>
      <c r="PFI246" s="60"/>
      <c r="PFJ246" s="60"/>
      <c r="PFK246" s="60"/>
      <c r="PFL246" s="60"/>
      <c r="PFM246" s="60"/>
      <c r="PFN246" s="60"/>
      <c r="PFO246" s="60"/>
      <c r="PFP246" s="60"/>
      <c r="PFQ246" s="60"/>
      <c r="PFR246" s="60"/>
      <c r="PFS246" s="60"/>
      <c r="PFT246" s="60"/>
      <c r="PFU246" s="60"/>
      <c r="PFV246" s="60"/>
      <c r="PFW246" s="60"/>
      <c r="PFX246" s="60"/>
      <c r="PFY246" s="60"/>
      <c r="PFZ246" s="60"/>
      <c r="PGA246" s="60"/>
      <c r="PGB246" s="60"/>
      <c r="PGC246" s="60"/>
      <c r="PGD246" s="60"/>
      <c r="PGE246" s="60"/>
      <c r="PGF246" s="60"/>
      <c r="PGG246" s="60"/>
      <c r="PGH246" s="60"/>
      <c r="PGI246" s="60"/>
      <c r="PGJ246" s="60"/>
      <c r="PGK246" s="60"/>
      <c r="PGL246" s="60"/>
      <c r="PGM246" s="60"/>
      <c r="PGN246" s="60"/>
      <c r="PGO246" s="60"/>
      <c r="PGP246" s="60"/>
      <c r="PGQ246" s="60"/>
      <c r="PGR246" s="60"/>
      <c r="PGS246" s="60"/>
      <c r="PGT246" s="60"/>
      <c r="PGU246" s="60"/>
      <c r="PGV246" s="60"/>
      <c r="PGW246" s="60"/>
      <c r="PGX246" s="60"/>
      <c r="PGY246" s="60"/>
      <c r="PGZ246" s="60"/>
      <c r="PHA246" s="60"/>
      <c r="PHB246" s="60"/>
      <c r="PHC246" s="60"/>
      <c r="PHD246" s="60"/>
      <c r="PHE246" s="60"/>
      <c r="PHF246" s="60"/>
      <c r="PHG246" s="60"/>
      <c r="PHH246" s="60"/>
      <c r="PHI246" s="60"/>
      <c r="PHJ246" s="60"/>
      <c r="PHK246" s="60"/>
      <c r="PHL246" s="60"/>
      <c r="PHM246" s="60"/>
      <c r="PHN246" s="60"/>
      <c r="PHO246" s="60"/>
      <c r="PHP246" s="60"/>
      <c r="PHQ246" s="60"/>
      <c r="PHR246" s="60"/>
      <c r="PHS246" s="60"/>
      <c r="PHT246" s="60"/>
      <c r="PHU246" s="60"/>
      <c r="PHV246" s="60"/>
      <c r="PHW246" s="60"/>
      <c r="PHX246" s="60"/>
      <c r="PHY246" s="60"/>
      <c r="PHZ246" s="60"/>
      <c r="PIA246" s="60"/>
      <c r="PIB246" s="60"/>
      <c r="PIC246" s="60"/>
      <c r="PID246" s="60"/>
      <c r="PIE246" s="60"/>
      <c r="PIF246" s="60"/>
      <c r="PIG246" s="60"/>
      <c r="PIH246" s="60"/>
      <c r="PII246" s="60"/>
      <c r="PIJ246" s="60"/>
      <c r="PIK246" s="60"/>
      <c r="PIL246" s="60"/>
      <c r="PIM246" s="60"/>
      <c r="PIN246" s="60"/>
      <c r="PIO246" s="60"/>
      <c r="PIP246" s="60"/>
      <c r="PIQ246" s="60"/>
      <c r="PIR246" s="60"/>
      <c r="PIS246" s="60"/>
      <c r="PIT246" s="60"/>
      <c r="PIU246" s="60"/>
      <c r="PIV246" s="60"/>
      <c r="PIW246" s="60"/>
      <c r="PIX246" s="60"/>
      <c r="PIY246" s="60"/>
      <c r="PIZ246" s="60"/>
      <c r="PJA246" s="60"/>
      <c r="PJB246" s="60"/>
      <c r="PJC246" s="60"/>
      <c r="PJD246" s="60"/>
      <c r="PJE246" s="60"/>
      <c r="PJF246" s="60"/>
      <c r="PJG246" s="60"/>
      <c r="PJH246" s="60"/>
      <c r="PJI246" s="60"/>
      <c r="PJJ246" s="60"/>
      <c r="PJK246" s="60"/>
      <c r="PJL246" s="60"/>
      <c r="PJM246" s="60"/>
      <c r="PJN246" s="60"/>
      <c r="PJO246" s="60"/>
      <c r="PJP246" s="60"/>
      <c r="PJQ246" s="60"/>
      <c r="PJR246" s="60"/>
      <c r="PJS246" s="60"/>
      <c r="PJT246" s="60"/>
      <c r="PJU246" s="60"/>
      <c r="PJV246" s="60"/>
      <c r="PJW246" s="60"/>
      <c r="PJX246" s="60"/>
      <c r="PJY246" s="60"/>
      <c r="PJZ246" s="60"/>
      <c r="PKA246" s="60"/>
      <c r="PKB246" s="60"/>
      <c r="PKC246" s="60"/>
      <c r="PKD246" s="60"/>
      <c r="PKE246" s="60"/>
      <c r="PKF246" s="60"/>
      <c r="PKG246" s="60"/>
      <c r="PKH246" s="60"/>
      <c r="PKI246" s="60"/>
      <c r="PKJ246" s="60"/>
      <c r="PKK246" s="60"/>
      <c r="PKL246" s="60"/>
      <c r="PKM246" s="60"/>
      <c r="PKN246" s="60"/>
      <c r="PKO246" s="60"/>
      <c r="PKP246" s="60"/>
      <c r="PKQ246" s="60"/>
      <c r="PKR246" s="60"/>
      <c r="PKS246" s="60"/>
      <c r="PKT246" s="60"/>
      <c r="PKU246" s="60"/>
      <c r="PKV246" s="60"/>
      <c r="PKW246" s="60"/>
      <c r="PKX246" s="60"/>
      <c r="PKY246" s="60"/>
      <c r="PKZ246" s="60"/>
      <c r="PLA246" s="60"/>
      <c r="PLB246" s="60"/>
      <c r="PLC246" s="60"/>
      <c r="PLD246" s="60"/>
      <c r="PLE246" s="60"/>
      <c r="PLF246" s="60"/>
      <c r="PLG246" s="60"/>
      <c r="PLH246" s="60"/>
      <c r="PLI246" s="60"/>
      <c r="PLJ246" s="60"/>
      <c r="PLK246" s="60"/>
      <c r="PLL246" s="60"/>
      <c r="PLM246" s="60"/>
      <c r="PLN246" s="60"/>
      <c r="PLO246" s="60"/>
      <c r="PLP246" s="60"/>
      <c r="PLQ246" s="60"/>
      <c r="PLR246" s="60"/>
      <c r="PLS246" s="60"/>
      <c r="PLT246" s="60"/>
      <c r="PLU246" s="60"/>
      <c r="PLV246" s="60"/>
      <c r="PLW246" s="60"/>
      <c r="PLX246" s="60"/>
      <c r="PLY246" s="60"/>
      <c r="PLZ246" s="60"/>
      <c r="PMA246" s="60"/>
      <c r="PMB246" s="60"/>
      <c r="PMC246" s="60"/>
      <c r="PMD246" s="60"/>
      <c r="PME246" s="60"/>
      <c r="PMF246" s="60"/>
      <c r="PMG246" s="60"/>
      <c r="PMH246" s="60"/>
      <c r="PMI246" s="60"/>
      <c r="PMJ246" s="60"/>
      <c r="PMK246" s="60"/>
      <c r="PML246" s="60"/>
      <c r="PMM246" s="60"/>
      <c r="PMN246" s="60"/>
      <c r="PMO246" s="60"/>
      <c r="PMP246" s="60"/>
      <c r="PMQ246" s="60"/>
      <c r="PMR246" s="60"/>
      <c r="PMS246" s="60"/>
      <c r="PMT246" s="60"/>
      <c r="PMU246" s="60"/>
      <c r="PMV246" s="60"/>
      <c r="PMW246" s="60"/>
      <c r="PMX246" s="60"/>
      <c r="PMY246" s="60"/>
      <c r="PMZ246" s="60"/>
      <c r="PNA246" s="60"/>
      <c r="PNB246" s="60"/>
      <c r="PNC246" s="60"/>
      <c r="PND246" s="60"/>
      <c r="PNE246" s="60"/>
      <c r="PNF246" s="60"/>
      <c r="PNG246" s="60"/>
      <c r="PNH246" s="60"/>
      <c r="PNI246" s="60"/>
      <c r="PNJ246" s="60"/>
      <c r="PNK246" s="60"/>
      <c r="PNL246" s="60"/>
      <c r="PNM246" s="60"/>
      <c r="PNN246" s="60"/>
      <c r="PNO246" s="60"/>
      <c r="PNP246" s="60"/>
      <c r="PNQ246" s="60"/>
      <c r="PNR246" s="60"/>
      <c r="PNS246" s="60"/>
      <c r="PNT246" s="60"/>
      <c r="PNU246" s="60"/>
      <c r="PNV246" s="60"/>
      <c r="PNW246" s="60"/>
      <c r="PNX246" s="60"/>
      <c r="PNY246" s="60"/>
      <c r="PNZ246" s="60"/>
      <c r="POA246" s="60"/>
      <c r="POB246" s="60"/>
      <c r="POC246" s="60"/>
      <c r="POD246" s="60"/>
      <c r="POE246" s="60"/>
      <c r="POF246" s="60"/>
      <c r="POG246" s="60"/>
      <c r="POH246" s="60"/>
      <c r="POI246" s="60"/>
      <c r="POJ246" s="60"/>
      <c r="POK246" s="60"/>
      <c r="POL246" s="60"/>
      <c r="POM246" s="60"/>
      <c r="PON246" s="60"/>
      <c r="POO246" s="60"/>
      <c r="POP246" s="60"/>
      <c r="POQ246" s="60"/>
      <c r="POR246" s="60"/>
      <c r="POS246" s="60"/>
      <c r="POT246" s="60"/>
      <c r="POU246" s="60"/>
      <c r="POV246" s="60"/>
      <c r="POW246" s="60"/>
      <c r="POX246" s="60"/>
      <c r="POY246" s="60"/>
      <c r="POZ246" s="60"/>
      <c r="PPA246" s="60"/>
      <c r="PPB246" s="60"/>
      <c r="PPC246" s="60"/>
      <c r="PPD246" s="60"/>
      <c r="PPE246" s="60"/>
      <c r="PPF246" s="60"/>
      <c r="PPG246" s="60"/>
      <c r="PPH246" s="60"/>
      <c r="PPI246" s="60"/>
      <c r="PPJ246" s="60"/>
      <c r="PPK246" s="60"/>
      <c r="PPL246" s="60"/>
      <c r="PPM246" s="60"/>
      <c r="PPN246" s="60"/>
      <c r="PPO246" s="60"/>
      <c r="PPP246" s="60"/>
      <c r="PPQ246" s="60"/>
      <c r="PPR246" s="60"/>
      <c r="PPS246" s="60"/>
      <c r="PPT246" s="60"/>
      <c r="PPU246" s="60"/>
      <c r="PPV246" s="60"/>
      <c r="PPW246" s="60"/>
      <c r="PPX246" s="60"/>
      <c r="PPY246" s="60"/>
      <c r="PPZ246" s="60"/>
      <c r="PQA246" s="60"/>
      <c r="PQB246" s="60"/>
      <c r="PQC246" s="60"/>
      <c r="PQD246" s="60"/>
      <c r="PQE246" s="60"/>
      <c r="PQF246" s="60"/>
      <c r="PQG246" s="60"/>
      <c r="PQH246" s="60"/>
      <c r="PQI246" s="60"/>
      <c r="PQJ246" s="60"/>
      <c r="PQK246" s="60"/>
      <c r="PQL246" s="60"/>
      <c r="PQM246" s="60"/>
      <c r="PQN246" s="60"/>
      <c r="PQO246" s="60"/>
      <c r="PQP246" s="60"/>
      <c r="PQQ246" s="60"/>
      <c r="PQR246" s="60"/>
      <c r="PQS246" s="60"/>
      <c r="PQT246" s="60"/>
      <c r="PQU246" s="60"/>
      <c r="PQV246" s="60"/>
      <c r="PQW246" s="60"/>
      <c r="PQX246" s="60"/>
      <c r="PQY246" s="60"/>
      <c r="PQZ246" s="60"/>
      <c r="PRA246" s="60"/>
      <c r="PRB246" s="60"/>
      <c r="PRC246" s="60"/>
      <c r="PRD246" s="60"/>
      <c r="PRE246" s="60"/>
      <c r="PRF246" s="60"/>
      <c r="PRG246" s="60"/>
      <c r="PRH246" s="60"/>
      <c r="PRI246" s="60"/>
      <c r="PRJ246" s="60"/>
      <c r="PRK246" s="60"/>
      <c r="PRL246" s="60"/>
      <c r="PRM246" s="60"/>
      <c r="PRN246" s="60"/>
      <c r="PRO246" s="60"/>
      <c r="PRP246" s="60"/>
      <c r="PRQ246" s="60"/>
      <c r="PRR246" s="60"/>
      <c r="PRS246" s="60"/>
      <c r="PRT246" s="60"/>
      <c r="PRU246" s="60"/>
      <c r="PRV246" s="60"/>
      <c r="PRW246" s="60"/>
      <c r="PRX246" s="60"/>
      <c r="PRY246" s="60"/>
      <c r="PRZ246" s="60"/>
      <c r="PSA246" s="60"/>
      <c r="PSB246" s="60"/>
      <c r="PSC246" s="60"/>
      <c r="PSD246" s="60"/>
      <c r="PSE246" s="60"/>
      <c r="PSF246" s="60"/>
      <c r="PSG246" s="60"/>
      <c r="PSH246" s="60"/>
      <c r="PSI246" s="60"/>
      <c r="PSJ246" s="60"/>
      <c r="PSK246" s="60"/>
      <c r="PSL246" s="60"/>
      <c r="PSM246" s="60"/>
      <c r="PSN246" s="60"/>
      <c r="PSO246" s="60"/>
      <c r="PSP246" s="60"/>
      <c r="PSQ246" s="60"/>
      <c r="PSR246" s="60"/>
      <c r="PSS246" s="60"/>
      <c r="PST246" s="60"/>
      <c r="PSU246" s="60"/>
      <c r="PSV246" s="60"/>
      <c r="PSW246" s="60"/>
      <c r="PSX246" s="60"/>
      <c r="PSY246" s="60"/>
      <c r="PSZ246" s="60"/>
      <c r="PTA246" s="60"/>
      <c r="PTB246" s="60"/>
      <c r="PTC246" s="60"/>
      <c r="PTD246" s="60"/>
      <c r="PTE246" s="60"/>
      <c r="PTF246" s="60"/>
      <c r="PTG246" s="60"/>
      <c r="PTH246" s="60"/>
      <c r="PTI246" s="60"/>
      <c r="PTJ246" s="60"/>
      <c r="PTK246" s="60"/>
      <c r="PTL246" s="60"/>
      <c r="PTM246" s="60"/>
      <c r="PTN246" s="60"/>
      <c r="PTO246" s="60"/>
      <c r="PTP246" s="60"/>
      <c r="PTQ246" s="60"/>
      <c r="PTR246" s="60"/>
      <c r="PTS246" s="60"/>
      <c r="PTT246" s="60"/>
      <c r="PTU246" s="60"/>
      <c r="PTV246" s="60"/>
      <c r="PTW246" s="60"/>
      <c r="PTX246" s="60"/>
      <c r="PTY246" s="60"/>
      <c r="PTZ246" s="60"/>
      <c r="PUA246" s="60"/>
      <c r="PUB246" s="60"/>
      <c r="PUC246" s="60"/>
      <c r="PUD246" s="60"/>
      <c r="PUE246" s="60"/>
      <c r="PUF246" s="60"/>
      <c r="PUG246" s="60"/>
      <c r="PUH246" s="60"/>
      <c r="PUI246" s="60"/>
      <c r="PUJ246" s="60"/>
      <c r="PUK246" s="60"/>
      <c r="PUL246" s="60"/>
      <c r="PUM246" s="60"/>
      <c r="PUN246" s="60"/>
      <c r="PUO246" s="60"/>
      <c r="PUP246" s="60"/>
      <c r="PUQ246" s="60"/>
      <c r="PUR246" s="60"/>
      <c r="PUS246" s="60"/>
      <c r="PUT246" s="60"/>
      <c r="PUU246" s="60"/>
      <c r="PUV246" s="60"/>
      <c r="PUW246" s="60"/>
      <c r="PUX246" s="60"/>
      <c r="PUY246" s="60"/>
      <c r="PUZ246" s="60"/>
      <c r="PVA246" s="60"/>
      <c r="PVB246" s="60"/>
      <c r="PVC246" s="60"/>
      <c r="PVD246" s="60"/>
      <c r="PVE246" s="60"/>
      <c r="PVF246" s="60"/>
      <c r="PVG246" s="60"/>
      <c r="PVH246" s="60"/>
      <c r="PVI246" s="60"/>
      <c r="PVJ246" s="60"/>
      <c r="PVK246" s="60"/>
      <c r="PVL246" s="60"/>
      <c r="PVM246" s="60"/>
      <c r="PVN246" s="60"/>
      <c r="PVO246" s="60"/>
      <c r="PVP246" s="60"/>
      <c r="PVQ246" s="60"/>
      <c r="PVR246" s="60"/>
      <c r="PVS246" s="60"/>
      <c r="PVT246" s="60"/>
      <c r="PVU246" s="60"/>
      <c r="PVV246" s="60"/>
      <c r="PVW246" s="60"/>
      <c r="PVX246" s="60"/>
      <c r="PVY246" s="60"/>
      <c r="PVZ246" s="60"/>
      <c r="PWA246" s="60"/>
      <c r="PWB246" s="60"/>
      <c r="PWC246" s="60"/>
      <c r="PWD246" s="60"/>
      <c r="PWE246" s="60"/>
      <c r="PWF246" s="60"/>
      <c r="PWG246" s="60"/>
      <c r="PWH246" s="60"/>
      <c r="PWI246" s="60"/>
      <c r="PWJ246" s="60"/>
      <c r="PWK246" s="60"/>
      <c r="PWL246" s="60"/>
      <c r="PWM246" s="60"/>
      <c r="PWN246" s="60"/>
      <c r="PWO246" s="60"/>
      <c r="PWP246" s="60"/>
      <c r="PWQ246" s="60"/>
      <c r="PWR246" s="60"/>
      <c r="PWS246" s="60"/>
      <c r="PWT246" s="60"/>
      <c r="PWU246" s="60"/>
      <c r="PWV246" s="60"/>
      <c r="PWW246" s="60"/>
      <c r="PWX246" s="60"/>
      <c r="PWY246" s="60"/>
      <c r="PWZ246" s="60"/>
      <c r="PXA246" s="60"/>
      <c r="PXB246" s="60"/>
      <c r="PXC246" s="60"/>
      <c r="PXD246" s="60"/>
      <c r="PXE246" s="60"/>
      <c r="PXF246" s="60"/>
      <c r="PXG246" s="60"/>
      <c r="PXH246" s="60"/>
      <c r="PXI246" s="60"/>
      <c r="PXJ246" s="60"/>
      <c r="PXK246" s="60"/>
      <c r="PXL246" s="60"/>
      <c r="PXM246" s="60"/>
      <c r="PXN246" s="60"/>
      <c r="PXO246" s="60"/>
      <c r="PXP246" s="60"/>
      <c r="PXQ246" s="60"/>
      <c r="PXR246" s="60"/>
      <c r="PXS246" s="60"/>
      <c r="PXT246" s="60"/>
      <c r="PXU246" s="60"/>
      <c r="PXV246" s="60"/>
      <c r="PXW246" s="60"/>
      <c r="PXX246" s="60"/>
      <c r="PXY246" s="60"/>
      <c r="PXZ246" s="60"/>
      <c r="PYA246" s="60"/>
      <c r="PYB246" s="60"/>
      <c r="PYC246" s="60"/>
      <c r="PYD246" s="60"/>
      <c r="PYE246" s="60"/>
      <c r="PYF246" s="60"/>
      <c r="PYG246" s="60"/>
      <c r="PYH246" s="60"/>
      <c r="PYI246" s="60"/>
      <c r="PYJ246" s="60"/>
      <c r="PYK246" s="60"/>
      <c r="PYL246" s="60"/>
      <c r="PYM246" s="60"/>
      <c r="PYN246" s="60"/>
      <c r="PYO246" s="60"/>
      <c r="PYP246" s="60"/>
      <c r="PYQ246" s="60"/>
      <c r="PYR246" s="60"/>
      <c r="PYS246" s="60"/>
      <c r="PYT246" s="60"/>
      <c r="PYU246" s="60"/>
      <c r="PYV246" s="60"/>
      <c r="PYW246" s="60"/>
      <c r="PYX246" s="60"/>
      <c r="PYY246" s="60"/>
      <c r="PYZ246" s="60"/>
      <c r="PZA246" s="60"/>
      <c r="PZB246" s="60"/>
      <c r="PZC246" s="60"/>
      <c r="PZD246" s="60"/>
      <c r="PZE246" s="60"/>
      <c r="PZF246" s="60"/>
      <c r="PZG246" s="60"/>
      <c r="PZH246" s="60"/>
      <c r="PZI246" s="60"/>
      <c r="PZJ246" s="60"/>
      <c r="PZK246" s="60"/>
      <c r="PZL246" s="60"/>
      <c r="PZM246" s="60"/>
      <c r="PZN246" s="60"/>
      <c r="PZO246" s="60"/>
      <c r="PZP246" s="60"/>
      <c r="PZQ246" s="60"/>
      <c r="PZR246" s="60"/>
      <c r="PZS246" s="60"/>
      <c r="PZT246" s="60"/>
      <c r="PZU246" s="60"/>
      <c r="PZV246" s="60"/>
      <c r="PZW246" s="60"/>
      <c r="PZX246" s="60"/>
      <c r="PZY246" s="60"/>
      <c r="PZZ246" s="60"/>
      <c r="QAA246" s="60"/>
      <c r="QAB246" s="60"/>
      <c r="QAC246" s="60"/>
      <c r="QAD246" s="60"/>
      <c r="QAE246" s="60"/>
      <c r="QAF246" s="60"/>
      <c r="QAG246" s="60"/>
      <c r="QAH246" s="60"/>
      <c r="QAI246" s="60"/>
      <c r="QAJ246" s="60"/>
      <c r="QAK246" s="60"/>
      <c r="QAL246" s="60"/>
      <c r="QAM246" s="60"/>
      <c r="QAN246" s="60"/>
      <c r="QAO246" s="60"/>
      <c r="QAP246" s="60"/>
      <c r="QAQ246" s="60"/>
      <c r="QAR246" s="60"/>
      <c r="QAS246" s="60"/>
      <c r="QAT246" s="60"/>
      <c r="QAU246" s="60"/>
      <c r="QAV246" s="60"/>
      <c r="QAW246" s="60"/>
      <c r="QAX246" s="60"/>
      <c r="QAY246" s="60"/>
      <c r="QAZ246" s="60"/>
      <c r="QBA246" s="60"/>
      <c r="QBB246" s="60"/>
      <c r="QBC246" s="60"/>
      <c r="QBD246" s="60"/>
      <c r="QBE246" s="60"/>
      <c r="QBF246" s="60"/>
      <c r="QBG246" s="60"/>
      <c r="QBH246" s="60"/>
      <c r="QBI246" s="60"/>
      <c r="QBJ246" s="60"/>
      <c r="QBK246" s="60"/>
      <c r="QBL246" s="60"/>
      <c r="QBM246" s="60"/>
      <c r="QBN246" s="60"/>
      <c r="QBO246" s="60"/>
      <c r="QBP246" s="60"/>
      <c r="QBQ246" s="60"/>
      <c r="QBR246" s="60"/>
      <c r="QBS246" s="60"/>
      <c r="QBT246" s="60"/>
      <c r="QBU246" s="60"/>
      <c r="QBV246" s="60"/>
      <c r="QBW246" s="60"/>
      <c r="QBX246" s="60"/>
      <c r="QBY246" s="60"/>
      <c r="QBZ246" s="60"/>
      <c r="QCA246" s="60"/>
      <c r="QCB246" s="60"/>
      <c r="QCC246" s="60"/>
      <c r="QCD246" s="60"/>
      <c r="QCE246" s="60"/>
      <c r="QCF246" s="60"/>
      <c r="QCG246" s="60"/>
      <c r="QCH246" s="60"/>
      <c r="QCI246" s="60"/>
      <c r="QCJ246" s="60"/>
      <c r="QCK246" s="60"/>
      <c r="QCL246" s="60"/>
      <c r="QCM246" s="60"/>
      <c r="QCN246" s="60"/>
      <c r="QCO246" s="60"/>
      <c r="QCP246" s="60"/>
      <c r="QCQ246" s="60"/>
      <c r="QCR246" s="60"/>
      <c r="QCS246" s="60"/>
      <c r="QCT246" s="60"/>
      <c r="QCU246" s="60"/>
      <c r="QCV246" s="60"/>
      <c r="QCW246" s="60"/>
      <c r="QCX246" s="60"/>
      <c r="QCY246" s="60"/>
      <c r="QCZ246" s="60"/>
      <c r="QDA246" s="60"/>
      <c r="QDB246" s="60"/>
      <c r="QDC246" s="60"/>
      <c r="QDD246" s="60"/>
      <c r="QDE246" s="60"/>
      <c r="QDF246" s="60"/>
      <c r="QDG246" s="60"/>
      <c r="QDH246" s="60"/>
      <c r="QDI246" s="60"/>
      <c r="QDJ246" s="60"/>
      <c r="QDK246" s="60"/>
      <c r="QDL246" s="60"/>
      <c r="QDM246" s="60"/>
      <c r="QDN246" s="60"/>
      <c r="QDO246" s="60"/>
      <c r="QDP246" s="60"/>
      <c r="QDQ246" s="60"/>
      <c r="QDR246" s="60"/>
      <c r="QDS246" s="60"/>
      <c r="QDT246" s="60"/>
      <c r="QDU246" s="60"/>
      <c r="QDV246" s="60"/>
      <c r="QDW246" s="60"/>
      <c r="QDX246" s="60"/>
      <c r="QDY246" s="60"/>
      <c r="QDZ246" s="60"/>
      <c r="QEA246" s="60"/>
      <c r="QEB246" s="60"/>
      <c r="QEC246" s="60"/>
      <c r="QED246" s="60"/>
      <c r="QEE246" s="60"/>
      <c r="QEF246" s="60"/>
      <c r="QEG246" s="60"/>
      <c r="QEH246" s="60"/>
      <c r="QEI246" s="60"/>
      <c r="QEJ246" s="60"/>
      <c r="QEK246" s="60"/>
      <c r="QEL246" s="60"/>
      <c r="QEM246" s="60"/>
      <c r="QEN246" s="60"/>
      <c r="QEO246" s="60"/>
      <c r="QEP246" s="60"/>
      <c r="QEQ246" s="60"/>
      <c r="QER246" s="60"/>
      <c r="QES246" s="60"/>
      <c r="QET246" s="60"/>
      <c r="QEU246" s="60"/>
      <c r="QEV246" s="60"/>
      <c r="QEW246" s="60"/>
      <c r="QEX246" s="60"/>
      <c r="QEY246" s="60"/>
      <c r="QEZ246" s="60"/>
      <c r="QFA246" s="60"/>
      <c r="QFB246" s="60"/>
      <c r="QFC246" s="60"/>
      <c r="QFD246" s="60"/>
      <c r="QFE246" s="60"/>
      <c r="QFF246" s="60"/>
      <c r="QFG246" s="60"/>
      <c r="QFH246" s="60"/>
      <c r="QFI246" s="60"/>
      <c r="QFJ246" s="60"/>
      <c r="QFK246" s="60"/>
      <c r="QFL246" s="60"/>
      <c r="QFM246" s="60"/>
      <c r="QFN246" s="60"/>
      <c r="QFO246" s="60"/>
      <c r="QFP246" s="60"/>
      <c r="QFQ246" s="60"/>
      <c r="QFR246" s="60"/>
      <c r="QFS246" s="60"/>
      <c r="QFT246" s="60"/>
      <c r="QFU246" s="60"/>
      <c r="QFV246" s="60"/>
      <c r="QFW246" s="60"/>
      <c r="QFX246" s="60"/>
      <c r="QFY246" s="60"/>
      <c r="QFZ246" s="60"/>
      <c r="QGA246" s="60"/>
      <c r="QGB246" s="60"/>
      <c r="QGC246" s="60"/>
      <c r="QGD246" s="60"/>
      <c r="QGE246" s="60"/>
      <c r="QGF246" s="60"/>
      <c r="QGG246" s="60"/>
      <c r="QGH246" s="60"/>
      <c r="QGI246" s="60"/>
      <c r="QGJ246" s="60"/>
      <c r="QGK246" s="60"/>
      <c r="QGL246" s="60"/>
      <c r="QGM246" s="60"/>
      <c r="QGN246" s="60"/>
      <c r="QGO246" s="60"/>
      <c r="QGP246" s="60"/>
      <c r="QGQ246" s="60"/>
      <c r="QGR246" s="60"/>
      <c r="QGS246" s="60"/>
      <c r="QGT246" s="60"/>
      <c r="QGU246" s="60"/>
      <c r="QGV246" s="60"/>
      <c r="QGW246" s="60"/>
      <c r="QGX246" s="60"/>
      <c r="QGY246" s="60"/>
      <c r="QGZ246" s="60"/>
      <c r="QHA246" s="60"/>
      <c r="QHB246" s="60"/>
      <c r="QHC246" s="60"/>
      <c r="QHD246" s="60"/>
      <c r="QHE246" s="60"/>
      <c r="QHF246" s="60"/>
      <c r="QHG246" s="60"/>
      <c r="QHH246" s="60"/>
      <c r="QHI246" s="60"/>
      <c r="QHJ246" s="60"/>
      <c r="QHK246" s="60"/>
      <c r="QHL246" s="60"/>
      <c r="QHM246" s="60"/>
      <c r="QHN246" s="60"/>
      <c r="QHO246" s="60"/>
      <c r="QHP246" s="60"/>
      <c r="QHQ246" s="60"/>
      <c r="QHR246" s="60"/>
      <c r="QHS246" s="60"/>
      <c r="QHT246" s="60"/>
      <c r="QHU246" s="60"/>
      <c r="QHV246" s="60"/>
      <c r="QHW246" s="60"/>
      <c r="QHX246" s="60"/>
      <c r="QHY246" s="60"/>
      <c r="QHZ246" s="60"/>
      <c r="QIA246" s="60"/>
      <c r="QIB246" s="60"/>
      <c r="QIC246" s="60"/>
      <c r="QID246" s="60"/>
      <c r="QIE246" s="60"/>
      <c r="QIF246" s="60"/>
      <c r="QIG246" s="60"/>
      <c r="QIH246" s="60"/>
      <c r="QII246" s="60"/>
      <c r="QIJ246" s="60"/>
      <c r="QIK246" s="60"/>
      <c r="QIL246" s="60"/>
      <c r="QIM246" s="60"/>
      <c r="QIN246" s="60"/>
      <c r="QIO246" s="60"/>
      <c r="QIP246" s="60"/>
      <c r="QIQ246" s="60"/>
      <c r="QIR246" s="60"/>
      <c r="QIS246" s="60"/>
      <c r="QIT246" s="60"/>
      <c r="QIU246" s="60"/>
      <c r="QIV246" s="60"/>
      <c r="QIW246" s="60"/>
      <c r="QIX246" s="60"/>
      <c r="QIY246" s="60"/>
      <c r="QIZ246" s="60"/>
      <c r="QJA246" s="60"/>
      <c r="QJB246" s="60"/>
      <c r="QJC246" s="60"/>
      <c r="QJD246" s="60"/>
      <c r="QJE246" s="60"/>
      <c r="QJF246" s="60"/>
      <c r="QJG246" s="60"/>
      <c r="QJH246" s="60"/>
      <c r="QJI246" s="60"/>
      <c r="QJJ246" s="60"/>
      <c r="QJK246" s="60"/>
      <c r="QJL246" s="60"/>
      <c r="QJM246" s="60"/>
      <c r="QJN246" s="60"/>
      <c r="QJO246" s="60"/>
      <c r="QJP246" s="60"/>
      <c r="QJQ246" s="60"/>
      <c r="QJR246" s="60"/>
      <c r="QJS246" s="60"/>
      <c r="QJT246" s="60"/>
      <c r="QJU246" s="60"/>
      <c r="QJV246" s="60"/>
      <c r="QJW246" s="60"/>
      <c r="QJX246" s="60"/>
      <c r="QJY246" s="60"/>
      <c r="QJZ246" s="60"/>
      <c r="QKA246" s="60"/>
      <c r="QKB246" s="60"/>
      <c r="QKC246" s="60"/>
      <c r="QKD246" s="60"/>
      <c r="QKE246" s="60"/>
      <c r="QKF246" s="60"/>
      <c r="QKG246" s="60"/>
      <c r="QKH246" s="60"/>
      <c r="QKI246" s="60"/>
      <c r="QKJ246" s="60"/>
      <c r="QKK246" s="60"/>
      <c r="QKL246" s="60"/>
      <c r="QKM246" s="60"/>
      <c r="QKN246" s="60"/>
      <c r="QKO246" s="60"/>
      <c r="QKP246" s="60"/>
      <c r="QKQ246" s="60"/>
      <c r="QKR246" s="60"/>
      <c r="QKS246" s="60"/>
      <c r="QKT246" s="60"/>
      <c r="QKU246" s="60"/>
      <c r="QKV246" s="60"/>
      <c r="QKW246" s="60"/>
      <c r="QKX246" s="60"/>
      <c r="QKY246" s="60"/>
      <c r="QKZ246" s="60"/>
      <c r="QLA246" s="60"/>
      <c r="QLB246" s="60"/>
      <c r="QLC246" s="60"/>
      <c r="QLD246" s="60"/>
      <c r="QLE246" s="60"/>
      <c r="QLF246" s="60"/>
      <c r="QLG246" s="60"/>
      <c r="QLH246" s="60"/>
      <c r="QLI246" s="60"/>
      <c r="QLJ246" s="60"/>
      <c r="QLK246" s="60"/>
      <c r="QLL246" s="60"/>
      <c r="QLM246" s="60"/>
      <c r="QLN246" s="60"/>
      <c r="QLO246" s="60"/>
      <c r="QLP246" s="60"/>
      <c r="QLQ246" s="60"/>
      <c r="QLR246" s="60"/>
      <c r="QLS246" s="60"/>
      <c r="QLT246" s="60"/>
      <c r="QLU246" s="60"/>
      <c r="QLV246" s="60"/>
      <c r="QLW246" s="60"/>
      <c r="QLX246" s="60"/>
      <c r="QLY246" s="60"/>
      <c r="QLZ246" s="60"/>
      <c r="QMA246" s="60"/>
      <c r="QMB246" s="60"/>
      <c r="QMC246" s="60"/>
      <c r="QMD246" s="60"/>
      <c r="QME246" s="60"/>
      <c r="QMF246" s="60"/>
      <c r="QMG246" s="60"/>
      <c r="QMH246" s="60"/>
      <c r="QMI246" s="60"/>
      <c r="QMJ246" s="60"/>
      <c r="QMK246" s="60"/>
      <c r="QML246" s="60"/>
      <c r="QMM246" s="60"/>
      <c r="QMN246" s="60"/>
      <c r="QMO246" s="60"/>
      <c r="QMP246" s="60"/>
      <c r="QMQ246" s="60"/>
      <c r="QMR246" s="60"/>
      <c r="QMS246" s="60"/>
      <c r="QMT246" s="60"/>
      <c r="QMU246" s="60"/>
      <c r="QMV246" s="60"/>
      <c r="QMW246" s="60"/>
      <c r="QMX246" s="60"/>
      <c r="QMY246" s="60"/>
      <c r="QMZ246" s="60"/>
      <c r="QNA246" s="60"/>
      <c r="QNB246" s="60"/>
      <c r="QNC246" s="60"/>
      <c r="QND246" s="60"/>
      <c r="QNE246" s="60"/>
      <c r="QNF246" s="60"/>
      <c r="QNG246" s="60"/>
      <c r="QNH246" s="60"/>
      <c r="QNI246" s="60"/>
      <c r="QNJ246" s="60"/>
      <c r="QNK246" s="60"/>
      <c r="QNL246" s="60"/>
      <c r="QNM246" s="60"/>
      <c r="QNN246" s="60"/>
      <c r="QNO246" s="60"/>
      <c r="QNP246" s="60"/>
      <c r="QNQ246" s="60"/>
      <c r="QNR246" s="60"/>
      <c r="QNS246" s="60"/>
      <c r="QNT246" s="60"/>
      <c r="QNU246" s="60"/>
      <c r="QNV246" s="60"/>
      <c r="QNW246" s="60"/>
      <c r="QNX246" s="60"/>
      <c r="QNY246" s="60"/>
      <c r="QNZ246" s="60"/>
      <c r="QOA246" s="60"/>
      <c r="QOB246" s="60"/>
      <c r="QOC246" s="60"/>
      <c r="QOD246" s="60"/>
      <c r="QOE246" s="60"/>
      <c r="QOF246" s="60"/>
      <c r="QOG246" s="60"/>
      <c r="QOH246" s="60"/>
      <c r="QOI246" s="60"/>
      <c r="QOJ246" s="60"/>
      <c r="QOK246" s="60"/>
      <c r="QOL246" s="60"/>
      <c r="QOM246" s="60"/>
      <c r="QON246" s="60"/>
      <c r="QOO246" s="60"/>
      <c r="QOP246" s="60"/>
      <c r="QOQ246" s="60"/>
      <c r="QOR246" s="60"/>
      <c r="QOS246" s="60"/>
      <c r="QOT246" s="60"/>
      <c r="QOU246" s="60"/>
      <c r="QOV246" s="60"/>
      <c r="QOW246" s="60"/>
      <c r="QOX246" s="60"/>
      <c r="QOY246" s="60"/>
      <c r="QOZ246" s="60"/>
      <c r="QPA246" s="60"/>
      <c r="QPB246" s="60"/>
      <c r="QPC246" s="60"/>
      <c r="QPD246" s="60"/>
      <c r="QPE246" s="60"/>
      <c r="QPF246" s="60"/>
      <c r="QPG246" s="60"/>
      <c r="QPH246" s="60"/>
      <c r="QPI246" s="60"/>
      <c r="QPJ246" s="60"/>
      <c r="QPK246" s="60"/>
      <c r="QPL246" s="60"/>
      <c r="QPM246" s="60"/>
      <c r="QPN246" s="60"/>
      <c r="QPO246" s="60"/>
      <c r="QPP246" s="60"/>
      <c r="QPQ246" s="60"/>
      <c r="QPR246" s="60"/>
      <c r="QPS246" s="60"/>
      <c r="QPT246" s="60"/>
      <c r="QPU246" s="60"/>
      <c r="QPV246" s="60"/>
      <c r="QPW246" s="60"/>
      <c r="QPX246" s="60"/>
      <c r="QPY246" s="60"/>
      <c r="QPZ246" s="60"/>
      <c r="QQA246" s="60"/>
      <c r="QQB246" s="60"/>
      <c r="QQC246" s="60"/>
      <c r="QQD246" s="60"/>
      <c r="QQE246" s="60"/>
      <c r="QQF246" s="60"/>
      <c r="QQG246" s="60"/>
      <c r="QQH246" s="60"/>
      <c r="QQI246" s="60"/>
      <c r="QQJ246" s="60"/>
      <c r="QQK246" s="60"/>
      <c r="QQL246" s="60"/>
      <c r="QQM246" s="60"/>
      <c r="QQN246" s="60"/>
      <c r="QQO246" s="60"/>
      <c r="QQP246" s="60"/>
      <c r="QQQ246" s="60"/>
      <c r="QQR246" s="60"/>
      <c r="QQS246" s="60"/>
      <c r="QQT246" s="60"/>
      <c r="QQU246" s="60"/>
      <c r="QQV246" s="60"/>
      <c r="QQW246" s="60"/>
      <c r="QQX246" s="60"/>
      <c r="QQY246" s="60"/>
      <c r="QQZ246" s="60"/>
      <c r="QRA246" s="60"/>
      <c r="QRB246" s="60"/>
      <c r="QRC246" s="60"/>
      <c r="QRD246" s="60"/>
      <c r="QRE246" s="60"/>
      <c r="QRF246" s="60"/>
      <c r="QRG246" s="60"/>
      <c r="QRH246" s="60"/>
      <c r="QRI246" s="60"/>
      <c r="QRJ246" s="60"/>
      <c r="QRK246" s="60"/>
      <c r="QRL246" s="60"/>
      <c r="QRM246" s="60"/>
      <c r="QRN246" s="60"/>
      <c r="QRO246" s="60"/>
      <c r="QRP246" s="60"/>
      <c r="QRQ246" s="60"/>
      <c r="QRR246" s="60"/>
      <c r="QRS246" s="60"/>
      <c r="QRT246" s="60"/>
      <c r="QRU246" s="60"/>
      <c r="QRV246" s="60"/>
      <c r="QRW246" s="60"/>
      <c r="QRX246" s="60"/>
      <c r="QRY246" s="60"/>
      <c r="QRZ246" s="60"/>
      <c r="QSA246" s="60"/>
      <c r="QSB246" s="60"/>
      <c r="QSC246" s="60"/>
      <c r="QSD246" s="60"/>
      <c r="QSE246" s="60"/>
      <c r="QSF246" s="60"/>
      <c r="QSG246" s="60"/>
      <c r="QSH246" s="60"/>
      <c r="QSI246" s="60"/>
      <c r="QSJ246" s="60"/>
      <c r="QSK246" s="60"/>
      <c r="QSL246" s="60"/>
      <c r="QSM246" s="60"/>
      <c r="QSN246" s="60"/>
      <c r="QSO246" s="60"/>
      <c r="QSP246" s="60"/>
      <c r="QSQ246" s="60"/>
      <c r="QSR246" s="60"/>
      <c r="QSS246" s="60"/>
      <c r="QST246" s="60"/>
      <c r="QSU246" s="60"/>
      <c r="QSV246" s="60"/>
      <c r="QSW246" s="60"/>
      <c r="QSX246" s="60"/>
      <c r="QSY246" s="60"/>
      <c r="QSZ246" s="60"/>
      <c r="QTA246" s="60"/>
      <c r="QTB246" s="60"/>
      <c r="QTC246" s="60"/>
      <c r="QTD246" s="60"/>
      <c r="QTE246" s="60"/>
      <c r="QTF246" s="60"/>
      <c r="QTG246" s="60"/>
      <c r="QTH246" s="60"/>
      <c r="QTI246" s="60"/>
      <c r="QTJ246" s="60"/>
      <c r="QTK246" s="60"/>
      <c r="QTL246" s="60"/>
      <c r="QTM246" s="60"/>
      <c r="QTN246" s="60"/>
      <c r="QTO246" s="60"/>
      <c r="QTP246" s="60"/>
      <c r="QTQ246" s="60"/>
      <c r="QTR246" s="60"/>
      <c r="QTS246" s="60"/>
      <c r="QTT246" s="60"/>
      <c r="QTU246" s="60"/>
      <c r="QTV246" s="60"/>
      <c r="QTW246" s="60"/>
      <c r="QTX246" s="60"/>
      <c r="QTY246" s="60"/>
      <c r="QTZ246" s="60"/>
      <c r="QUA246" s="60"/>
      <c r="QUB246" s="60"/>
      <c r="QUC246" s="60"/>
      <c r="QUD246" s="60"/>
      <c r="QUE246" s="60"/>
      <c r="QUF246" s="60"/>
      <c r="QUG246" s="60"/>
      <c r="QUH246" s="60"/>
      <c r="QUI246" s="60"/>
      <c r="QUJ246" s="60"/>
      <c r="QUK246" s="60"/>
      <c r="QUL246" s="60"/>
      <c r="QUM246" s="60"/>
      <c r="QUN246" s="60"/>
      <c r="QUO246" s="60"/>
      <c r="QUP246" s="60"/>
      <c r="QUQ246" s="60"/>
      <c r="QUR246" s="60"/>
      <c r="QUS246" s="60"/>
      <c r="QUT246" s="60"/>
      <c r="QUU246" s="60"/>
      <c r="QUV246" s="60"/>
      <c r="QUW246" s="60"/>
      <c r="QUX246" s="60"/>
      <c r="QUY246" s="60"/>
      <c r="QUZ246" s="60"/>
      <c r="QVA246" s="60"/>
      <c r="QVB246" s="60"/>
      <c r="QVC246" s="60"/>
      <c r="QVD246" s="60"/>
      <c r="QVE246" s="60"/>
      <c r="QVF246" s="60"/>
      <c r="QVG246" s="60"/>
      <c r="QVH246" s="60"/>
      <c r="QVI246" s="60"/>
      <c r="QVJ246" s="60"/>
      <c r="QVK246" s="60"/>
      <c r="QVL246" s="60"/>
      <c r="QVM246" s="60"/>
      <c r="QVN246" s="60"/>
      <c r="QVO246" s="60"/>
      <c r="QVP246" s="60"/>
      <c r="QVQ246" s="60"/>
      <c r="QVR246" s="60"/>
      <c r="QVS246" s="60"/>
      <c r="QVT246" s="60"/>
      <c r="QVU246" s="60"/>
      <c r="QVV246" s="60"/>
      <c r="QVW246" s="60"/>
      <c r="QVX246" s="60"/>
      <c r="QVY246" s="60"/>
      <c r="QVZ246" s="60"/>
      <c r="QWA246" s="60"/>
      <c r="QWB246" s="60"/>
      <c r="QWC246" s="60"/>
      <c r="QWD246" s="60"/>
      <c r="QWE246" s="60"/>
      <c r="QWF246" s="60"/>
      <c r="QWG246" s="60"/>
      <c r="QWH246" s="60"/>
      <c r="QWI246" s="60"/>
      <c r="QWJ246" s="60"/>
      <c r="QWK246" s="60"/>
      <c r="QWL246" s="60"/>
      <c r="QWM246" s="60"/>
      <c r="QWN246" s="60"/>
      <c r="QWO246" s="60"/>
      <c r="QWP246" s="60"/>
      <c r="QWQ246" s="60"/>
      <c r="QWR246" s="60"/>
      <c r="QWS246" s="60"/>
      <c r="QWT246" s="60"/>
      <c r="QWU246" s="60"/>
      <c r="QWV246" s="60"/>
      <c r="QWW246" s="60"/>
      <c r="QWX246" s="60"/>
      <c r="QWY246" s="60"/>
      <c r="QWZ246" s="60"/>
      <c r="QXA246" s="60"/>
      <c r="QXB246" s="60"/>
      <c r="QXC246" s="60"/>
      <c r="QXD246" s="60"/>
      <c r="QXE246" s="60"/>
      <c r="QXF246" s="60"/>
      <c r="QXG246" s="60"/>
      <c r="QXH246" s="60"/>
      <c r="QXI246" s="60"/>
      <c r="QXJ246" s="60"/>
      <c r="QXK246" s="60"/>
      <c r="QXL246" s="60"/>
      <c r="QXM246" s="60"/>
      <c r="QXN246" s="60"/>
      <c r="QXO246" s="60"/>
      <c r="QXP246" s="60"/>
      <c r="QXQ246" s="60"/>
      <c r="QXR246" s="60"/>
      <c r="QXS246" s="60"/>
      <c r="QXT246" s="60"/>
      <c r="QXU246" s="60"/>
      <c r="QXV246" s="60"/>
      <c r="QXW246" s="60"/>
      <c r="QXX246" s="60"/>
      <c r="QXY246" s="60"/>
      <c r="QXZ246" s="60"/>
      <c r="QYA246" s="60"/>
      <c r="QYB246" s="60"/>
      <c r="QYC246" s="60"/>
      <c r="QYD246" s="60"/>
      <c r="QYE246" s="60"/>
      <c r="QYF246" s="60"/>
      <c r="QYG246" s="60"/>
      <c r="QYH246" s="60"/>
      <c r="QYI246" s="60"/>
      <c r="QYJ246" s="60"/>
      <c r="QYK246" s="60"/>
      <c r="QYL246" s="60"/>
      <c r="QYM246" s="60"/>
      <c r="QYN246" s="60"/>
      <c r="QYO246" s="60"/>
      <c r="QYP246" s="60"/>
      <c r="QYQ246" s="60"/>
      <c r="QYR246" s="60"/>
      <c r="QYS246" s="60"/>
      <c r="QYT246" s="60"/>
      <c r="QYU246" s="60"/>
      <c r="QYV246" s="60"/>
      <c r="QYW246" s="60"/>
      <c r="QYX246" s="60"/>
      <c r="QYY246" s="60"/>
      <c r="QYZ246" s="60"/>
      <c r="QZA246" s="60"/>
      <c r="QZB246" s="60"/>
      <c r="QZC246" s="60"/>
      <c r="QZD246" s="60"/>
      <c r="QZE246" s="60"/>
      <c r="QZF246" s="60"/>
      <c r="QZG246" s="60"/>
      <c r="QZH246" s="60"/>
      <c r="QZI246" s="60"/>
      <c r="QZJ246" s="60"/>
      <c r="QZK246" s="60"/>
      <c r="QZL246" s="60"/>
      <c r="QZM246" s="60"/>
      <c r="QZN246" s="60"/>
      <c r="QZO246" s="60"/>
      <c r="QZP246" s="60"/>
      <c r="QZQ246" s="60"/>
      <c r="QZR246" s="60"/>
      <c r="QZS246" s="60"/>
      <c r="QZT246" s="60"/>
      <c r="QZU246" s="60"/>
      <c r="QZV246" s="60"/>
      <c r="QZW246" s="60"/>
      <c r="QZX246" s="60"/>
      <c r="QZY246" s="60"/>
      <c r="QZZ246" s="60"/>
      <c r="RAA246" s="60"/>
      <c r="RAB246" s="60"/>
      <c r="RAC246" s="60"/>
      <c r="RAD246" s="60"/>
      <c r="RAE246" s="60"/>
      <c r="RAF246" s="60"/>
      <c r="RAG246" s="60"/>
      <c r="RAH246" s="60"/>
      <c r="RAI246" s="60"/>
      <c r="RAJ246" s="60"/>
      <c r="RAK246" s="60"/>
      <c r="RAL246" s="60"/>
      <c r="RAM246" s="60"/>
      <c r="RAN246" s="60"/>
      <c r="RAO246" s="60"/>
      <c r="RAP246" s="60"/>
      <c r="RAQ246" s="60"/>
      <c r="RAR246" s="60"/>
      <c r="RAS246" s="60"/>
      <c r="RAT246" s="60"/>
      <c r="RAU246" s="60"/>
      <c r="RAV246" s="60"/>
      <c r="RAW246" s="60"/>
      <c r="RAX246" s="60"/>
      <c r="RAY246" s="60"/>
      <c r="RAZ246" s="60"/>
      <c r="RBA246" s="60"/>
      <c r="RBB246" s="60"/>
      <c r="RBC246" s="60"/>
      <c r="RBD246" s="60"/>
      <c r="RBE246" s="60"/>
      <c r="RBF246" s="60"/>
      <c r="RBG246" s="60"/>
      <c r="RBH246" s="60"/>
      <c r="RBI246" s="60"/>
      <c r="RBJ246" s="60"/>
      <c r="RBK246" s="60"/>
      <c r="RBL246" s="60"/>
      <c r="RBM246" s="60"/>
      <c r="RBN246" s="60"/>
      <c r="RBO246" s="60"/>
      <c r="RBP246" s="60"/>
      <c r="RBQ246" s="60"/>
      <c r="RBR246" s="60"/>
      <c r="RBS246" s="60"/>
      <c r="RBT246" s="60"/>
      <c r="RBU246" s="60"/>
      <c r="RBV246" s="60"/>
      <c r="RBW246" s="60"/>
      <c r="RBX246" s="60"/>
      <c r="RBY246" s="60"/>
      <c r="RBZ246" s="60"/>
      <c r="RCA246" s="60"/>
      <c r="RCB246" s="60"/>
      <c r="RCC246" s="60"/>
      <c r="RCD246" s="60"/>
      <c r="RCE246" s="60"/>
      <c r="RCF246" s="60"/>
      <c r="RCG246" s="60"/>
      <c r="RCH246" s="60"/>
      <c r="RCI246" s="60"/>
      <c r="RCJ246" s="60"/>
      <c r="RCK246" s="60"/>
      <c r="RCL246" s="60"/>
      <c r="RCM246" s="60"/>
      <c r="RCN246" s="60"/>
      <c r="RCO246" s="60"/>
      <c r="RCP246" s="60"/>
      <c r="RCQ246" s="60"/>
      <c r="RCR246" s="60"/>
      <c r="RCS246" s="60"/>
      <c r="RCT246" s="60"/>
      <c r="RCU246" s="60"/>
      <c r="RCV246" s="60"/>
      <c r="RCW246" s="60"/>
      <c r="RCX246" s="60"/>
      <c r="RCY246" s="60"/>
      <c r="RCZ246" s="60"/>
      <c r="RDA246" s="60"/>
      <c r="RDB246" s="60"/>
      <c r="RDC246" s="60"/>
      <c r="RDD246" s="60"/>
      <c r="RDE246" s="60"/>
      <c r="RDF246" s="60"/>
      <c r="RDG246" s="60"/>
      <c r="RDH246" s="60"/>
      <c r="RDI246" s="60"/>
      <c r="RDJ246" s="60"/>
      <c r="RDK246" s="60"/>
      <c r="RDL246" s="60"/>
      <c r="RDM246" s="60"/>
      <c r="RDN246" s="60"/>
      <c r="RDO246" s="60"/>
      <c r="RDP246" s="60"/>
      <c r="RDQ246" s="60"/>
      <c r="RDR246" s="60"/>
      <c r="RDS246" s="60"/>
      <c r="RDT246" s="60"/>
      <c r="RDU246" s="60"/>
      <c r="RDV246" s="60"/>
      <c r="RDW246" s="60"/>
      <c r="RDX246" s="60"/>
      <c r="RDY246" s="60"/>
      <c r="RDZ246" s="60"/>
      <c r="REA246" s="60"/>
      <c r="REB246" s="60"/>
      <c r="REC246" s="60"/>
      <c r="RED246" s="60"/>
      <c r="REE246" s="60"/>
      <c r="REF246" s="60"/>
      <c r="REG246" s="60"/>
      <c r="REH246" s="60"/>
      <c r="REI246" s="60"/>
      <c r="REJ246" s="60"/>
      <c r="REK246" s="60"/>
      <c r="REL246" s="60"/>
      <c r="REM246" s="60"/>
      <c r="REN246" s="60"/>
      <c r="REO246" s="60"/>
      <c r="REP246" s="60"/>
      <c r="REQ246" s="60"/>
      <c r="RER246" s="60"/>
      <c r="RES246" s="60"/>
      <c r="RET246" s="60"/>
      <c r="REU246" s="60"/>
      <c r="REV246" s="60"/>
      <c r="REW246" s="60"/>
      <c r="REX246" s="60"/>
      <c r="REY246" s="60"/>
      <c r="REZ246" s="60"/>
      <c r="RFA246" s="60"/>
      <c r="RFB246" s="60"/>
      <c r="RFC246" s="60"/>
      <c r="RFD246" s="60"/>
      <c r="RFE246" s="60"/>
      <c r="RFF246" s="60"/>
      <c r="RFG246" s="60"/>
      <c r="RFH246" s="60"/>
      <c r="RFI246" s="60"/>
      <c r="RFJ246" s="60"/>
      <c r="RFK246" s="60"/>
      <c r="RFL246" s="60"/>
      <c r="RFM246" s="60"/>
      <c r="RFN246" s="60"/>
      <c r="RFO246" s="60"/>
      <c r="RFP246" s="60"/>
      <c r="RFQ246" s="60"/>
      <c r="RFR246" s="60"/>
      <c r="RFS246" s="60"/>
      <c r="RFT246" s="60"/>
      <c r="RFU246" s="60"/>
      <c r="RFV246" s="60"/>
      <c r="RFW246" s="60"/>
      <c r="RFX246" s="60"/>
      <c r="RFY246" s="60"/>
      <c r="RFZ246" s="60"/>
      <c r="RGA246" s="60"/>
      <c r="RGB246" s="60"/>
      <c r="RGC246" s="60"/>
      <c r="RGD246" s="60"/>
      <c r="RGE246" s="60"/>
      <c r="RGF246" s="60"/>
      <c r="RGG246" s="60"/>
      <c r="RGH246" s="60"/>
      <c r="RGI246" s="60"/>
      <c r="RGJ246" s="60"/>
      <c r="RGK246" s="60"/>
      <c r="RGL246" s="60"/>
      <c r="RGM246" s="60"/>
      <c r="RGN246" s="60"/>
      <c r="RGO246" s="60"/>
      <c r="RGP246" s="60"/>
      <c r="RGQ246" s="60"/>
      <c r="RGR246" s="60"/>
      <c r="RGS246" s="60"/>
      <c r="RGT246" s="60"/>
      <c r="RGU246" s="60"/>
      <c r="RGV246" s="60"/>
      <c r="RGW246" s="60"/>
      <c r="RGX246" s="60"/>
      <c r="RGY246" s="60"/>
      <c r="RGZ246" s="60"/>
      <c r="RHA246" s="60"/>
      <c r="RHB246" s="60"/>
      <c r="RHC246" s="60"/>
      <c r="RHD246" s="60"/>
      <c r="RHE246" s="60"/>
      <c r="RHF246" s="60"/>
      <c r="RHG246" s="60"/>
      <c r="RHH246" s="60"/>
      <c r="RHI246" s="60"/>
      <c r="RHJ246" s="60"/>
      <c r="RHK246" s="60"/>
      <c r="RHL246" s="60"/>
      <c r="RHM246" s="60"/>
      <c r="RHN246" s="60"/>
      <c r="RHO246" s="60"/>
      <c r="RHP246" s="60"/>
      <c r="RHQ246" s="60"/>
      <c r="RHR246" s="60"/>
      <c r="RHS246" s="60"/>
      <c r="RHT246" s="60"/>
      <c r="RHU246" s="60"/>
      <c r="RHV246" s="60"/>
      <c r="RHW246" s="60"/>
      <c r="RHX246" s="60"/>
      <c r="RHY246" s="60"/>
      <c r="RHZ246" s="60"/>
      <c r="RIA246" s="60"/>
      <c r="RIB246" s="60"/>
      <c r="RIC246" s="60"/>
      <c r="RID246" s="60"/>
      <c r="RIE246" s="60"/>
      <c r="RIF246" s="60"/>
      <c r="RIG246" s="60"/>
      <c r="RIH246" s="60"/>
      <c r="RII246" s="60"/>
      <c r="RIJ246" s="60"/>
      <c r="RIK246" s="60"/>
      <c r="RIL246" s="60"/>
      <c r="RIM246" s="60"/>
      <c r="RIN246" s="60"/>
      <c r="RIO246" s="60"/>
      <c r="RIP246" s="60"/>
      <c r="RIQ246" s="60"/>
      <c r="RIR246" s="60"/>
      <c r="RIS246" s="60"/>
      <c r="RIT246" s="60"/>
      <c r="RIU246" s="60"/>
      <c r="RIV246" s="60"/>
      <c r="RIW246" s="60"/>
      <c r="RIX246" s="60"/>
      <c r="RIY246" s="60"/>
      <c r="RIZ246" s="60"/>
      <c r="RJA246" s="60"/>
      <c r="RJB246" s="60"/>
      <c r="RJC246" s="60"/>
      <c r="RJD246" s="60"/>
      <c r="RJE246" s="60"/>
      <c r="RJF246" s="60"/>
      <c r="RJG246" s="60"/>
      <c r="RJH246" s="60"/>
      <c r="RJI246" s="60"/>
      <c r="RJJ246" s="60"/>
      <c r="RJK246" s="60"/>
      <c r="RJL246" s="60"/>
      <c r="RJM246" s="60"/>
      <c r="RJN246" s="60"/>
      <c r="RJO246" s="60"/>
      <c r="RJP246" s="60"/>
      <c r="RJQ246" s="60"/>
      <c r="RJR246" s="60"/>
      <c r="RJS246" s="60"/>
      <c r="RJT246" s="60"/>
      <c r="RJU246" s="60"/>
      <c r="RJV246" s="60"/>
      <c r="RJW246" s="60"/>
      <c r="RJX246" s="60"/>
      <c r="RJY246" s="60"/>
      <c r="RJZ246" s="60"/>
      <c r="RKA246" s="60"/>
      <c r="RKB246" s="60"/>
      <c r="RKC246" s="60"/>
      <c r="RKD246" s="60"/>
      <c r="RKE246" s="60"/>
      <c r="RKF246" s="60"/>
      <c r="RKG246" s="60"/>
      <c r="RKH246" s="60"/>
      <c r="RKI246" s="60"/>
      <c r="RKJ246" s="60"/>
      <c r="RKK246" s="60"/>
      <c r="RKL246" s="60"/>
      <c r="RKM246" s="60"/>
      <c r="RKN246" s="60"/>
      <c r="RKO246" s="60"/>
      <c r="RKP246" s="60"/>
      <c r="RKQ246" s="60"/>
      <c r="RKR246" s="60"/>
      <c r="RKS246" s="60"/>
      <c r="RKT246" s="60"/>
      <c r="RKU246" s="60"/>
      <c r="RKV246" s="60"/>
      <c r="RKW246" s="60"/>
      <c r="RKX246" s="60"/>
      <c r="RKY246" s="60"/>
      <c r="RKZ246" s="60"/>
      <c r="RLA246" s="60"/>
      <c r="RLB246" s="60"/>
      <c r="RLC246" s="60"/>
      <c r="RLD246" s="60"/>
      <c r="RLE246" s="60"/>
      <c r="RLF246" s="60"/>
      <c r="RLG246" s="60"/>
      <c r="RLH246" s="60"/>
      <c r="RLI246" s="60"/>
      <c r="RLJ246" s="60"/>
      <c r="RLK246" s="60"/>
      <c r="RLL246" s="60"/>
      <c r="RLM246" s="60"/>
      <c r="RLN246" s="60"/>
      <c r="RLO246" s="60"/>
      <c r="RLP246" s="60"/>
      <c r="RLQ246" s="60"/>
      <c r="RLR246" s="60"/>
      <c r="RLS246" s="60"/>
      <c r="RLT246" s="60"/>
      <c r="RLU246" s="60"/>
      <c r="RLV246" s="60"/>
      <c r="RLW246" s="60"/>
      <c r="RLX246" s="60"/>
      <c r="RLY246" s="60"/>
      <c r="RLZ246" s="60"/>
      <c r="RMA246" s="60"/>
      <c r="RMB246" s="60"/>
      <c r="RMC246" s="60"/>
      <c r="RMD246" s="60"/>
      <c r="RME246" s="60"/>
      <c r="RMF246" s="60"/>
      <c r="RMG246" s="60"/>
      <c r="RMH246" s="60"/>
      <c r="RMI246" s="60"/>
      <c r="RMJ246" s="60"/>
      <c r="RMK246" s="60"/>
      <c r="RML246" s="60"/>
      <c r="RMM246" s="60"/>
      <c r="RMN246" s="60"/>
      <c r="RMO246" s="60"/>
      <c r="RMP246" s="60"/>
      <c r="RMQ246" s="60"/>
      <c r="RMR246" s="60"/>
      <c r="RMS246" s="60"/>
      <c r="RMT246" s="60"/>
      <c r="RMU246" s="60"/>
      <c r="RMV246" s="60"/>
      <c r="RMW246" s="60"/>
      <c r="RMX246" s="60"/>
      <c r="RMY246" s="60"/>
      <c r="RMZ246" s="60"/>
      <c r="RNA246" s="60"/>
      <c r="RNB246" s="60"/>
      <c r="RNC246" s="60"/>
      <c r="RND246" s="60"/>
      <c r="RNE246" s="60"/>
      <c r="RNF246" s="60"/>
      <c r="RNG246" s="60"/>
      <c r="RNH246" s="60"/>
      <c r="RNI246" s="60"/>
      <c r="RNJ246" s="60"/>
      <c r="RNK246" s="60"/>
      <c r="RNL246" s="60"/>
      <c r="RNM246" s="60"/>
      <c r="RNN246" s="60"/>
      <c r="RNO246" s="60"/>
      <c r="RNP246" s="60"/>
      <c r="RNQ246" s="60"/>
      <c r="RNR246" s="60"/>
      <c r="RNS246" s="60"/>
      <c r="RNT246" s="60"/>
      <c r="RNU246" s="60"/>
      <c r="RNV246" s="60"/>
      <c r="RNW246" s="60"/>
      <c r="RNX246" s="60"/>
      <c r="RNY246" s="60"/>
      <c r="RNZ246" s="60"/>
      <c r="ROA246" s="60"/>
      <c r="ROB246" s="60"/>
      <c r="ROC246" s="60"/>
      <c r="ROD246" s="60"/>
      <c r="ROE246" s="60"/>
      <c r="ROF246" s="60"/>
      <c r="ROG246" s="60"/>
      <c r="ROH246" s="60"/>
      <c r="ROI246" s="60"/>
      <c r="ROJ246" s="60"/>
      <c r="ROK246" s="60"/>
      <c r="ROL246" s="60"/>
      <c r="ROM246" s="60"/>
      <c r="RON246" s="60"/>
      <c r="ROO246" s="60"/>
      <c r="ROP246" s="60"/>
      <c r="ROQ246" s="60"/>
      <c r="ROR246" s="60"/>
      <c r="ROS246" s="60"/>
      <c r="ROT246" s="60"/>
      <c r="ROU246" s="60"/>
      <c r="ROV246" s="60"/>
      <c r="ROW246" s="60"/>
      <c r="ROX246" s="60"/>
      <c r="ROY246" s="60"/>
      <c r="ROZ246" s="60"/>
      <c r="RPA246" s="60"/>
      <c r="RPB246" s="60"/>
      <c r="RPC246" s="60"/>
      <c r="RPD246" s="60"/>
      <c r="RPE246" s="60"/>
      <c r="RPF246" s="60"/>
      <c r="RPG246" s="60"/>
      <c r="RPH246" s="60"/>
      <c r="RPI246" s="60"/>
      <c r="RPJ246" s="60"/>
      <c r="RPK246" s="60"/>
      <c r="RPL246" s="60"/>
      <c r="RPM246" s="60"/>
      <c r="RPN246" s="60"/>
      <c r="RPO246" s="60"/>
      <c r="RPP246" s="60"/>
      <c r="RPQ246" s="60"/>
      <c r="RPR246" s="60"/>
      <c r="RPS246" s="60"/>
      <c r="RPT246" s="60"/>
      <c r="RPU246" s="60"/>
      <c r="RPV246" s="60"/>
      <c r="RPW246" s="60"/>
      <c r="RPX246" s="60"/>
      <c r="RPY246" s="60"/>
      <c r="RPZ246" s="60"/>
      <c r="RQA246" s="60"/>
      <c r="RQB246" s="60"/>
      <c r="RQC246" s="60"/>
      <c r="RQD246" s="60"/>
      <c r="RQE246" s="60"/>
      <c r="RQF246" s="60"/>
      <c r="RQG246" s="60"/>
      <c r="RQH246" s="60"/>
      <c r="RQI246" s="60"/>
      <c r="RQJ246" s="60"/>
      <c r="RQK246" s="60"/>
      <c r="RQL246" s="60"/>
      <c r="RQM246" s="60"/>
      <c r="RQN246" s="60"/>
      <c r="RQO246" s="60"/>
      <c r="RQP246" s="60"/>
      <c r="RQQ246" s="60"/>
      <c r="RQR246" s="60"/>
      <c r="RQS246" s="60"/>
      <c r="RQT246" s="60"/>
      <c r="RQU246" s="60"/>
      <c r="RQV246" s="60"/>
      <c r="RQW246" s="60"/>
      <c r="RQX246" s="60"/>
      <c r="RQY246" s="60"/>
      <c r="RQZ246" s="60"/>
      <c r="RRA246" s="60"/>
      <c r="RRB246" s="60"/>
      <c r="RRC246" s="60"/>
      <c r="RRD246" s="60"/>
      <c r="RRE246" s="60"/>
      <c r="RRF246" s="60"/>
      <c r="RRG246" s="60"/>
      <c r="RRH246" s="60"/>
      <c r="RRI246" s="60"/>
      <c r="RRJ246" s="60"/>
      <c r="RRK246" s="60"/>
      <c r="RRL246" s="60"/>
      <c r="RRM246" s="60"/>
      <c r="RRN246" s="60"/>
      <c r="RRO246" s="60"/>
      <c r="RRP246" s="60"/>
      <c r="RRQ246" s="60"/>
      <c r="RRR246" s="60"/>
      <c r="RRS246" s="60"/>
      <c r="RRT246" s="60"/>
      <c r="RRU246" s="60"/>
      <c r="RRV246" s="60"/>
      <c r="RRW246" s="60"/>
      <c r="RRX246" s="60"/>
      <c r="RRY246" s="60"/>
      <c r="RRZ246" s="60"/>
      <c r="RSA246" s="60"/>
      <c r="RSB246" s="60"/>
      <c r="RSC246" s="60"/>
      <c r="RSD246" s="60"/>
      <c r="RSE246" s="60"/>
      <c r="RSF246" s="60"/>
      <c r="RSG246" s="60"/>
      <c r="RSH246" s="60"/>
      <c r="RSI246" s="60"/>
      <c r="RSJ246" s="60"/>
      <c r="RSK246" s="60"/>
      <c r="RSL246" s="60"/>
      <c r="RSM246" s="60"/>
      <c r="RSN246" s="60"/>
      <c r="RSO246" s="60"/>
      <c r="RSP246" s="60"/>
      <c r="RSQ246" s="60"/>
      <c r="RSR246" s="60"/>
      <c r="RSS246" s="60"/>
      <c r="RST246" s="60"/>
      <c r="RSU246" s="60"/>
      <c r="RSV246" s="60"/>
      <c r="RSW246" s="60"/>
      <c r="RSX246" s="60"/>
      <c r="RSY246" s="60"/>
      <c r="RSZ246" s="60"/>
      <c r="RTA246" s="60"/>
      <c r="RTB246" s="60"/>
      <c r="RTC246" s="60"/>
      <c r="RTD246" s="60"/>
      <c r="RTE246" s="60"/>
      <c r="RTF246" s="60"/>
      <c r="RTG246" s="60"/>
      <c r="RTH246" s="60"/>
      <c r="RTI246" s="60"/>
      <c r="RTJ246" s="60"/>
      <c r="RTK246" s="60"/>
      <c r="RTL246" s="60"/>
      <c r="RTM246" s="60"/>
      <c r="RTN246" s="60"/>
      <c r="RTO246" s="60"/>
      <c r="RTP246" s="60"/>
      <c r="RTQ246" s="60"/>
      <c r="RTR246" s="60"/>
      <c r="RTS246" s="60"/>
      <c r="RTT246" s="60"/>
      <c r="RTU246" s="60"/>
      <c r="RTV246" s="60"/>
      <c r="RTW246" s="60"/>
      <c r="RTX246" s="60"/>
      <c r="RTY246" s="60"/>
      <c r="RTZ246" s="60"/>
      <c r="RUA246" s="60"/>
      <c r="RUB246" s="60"/>
      <c r="RUC246" s="60"/>
      <c r="RUD246" s="60"/>
      <c r="RUE246" s="60"/>
      <c r="RUF246" s="60"/>
      <c r="RUG246" s="60"/>
      <c r="RUH246" s="60"/>
      <c r="RUI246" s="60"/>
      <c r="RUJ246" s="60"/>
      <c r="RUK246" s="60"/>
      <c r="RUL246" s="60"/>
      <c r="RUM246" s="60"/>
      <c r="RUN246" s="60"/>
      <c r="RUO246" s="60"/>
      <c r="RUP246" s="60"/>
      <c r="RUQ246" s="60"/>
      <c r="RUR246" s="60"/>
      <c r="RUS246" s="60"/>
      <c r="RUT246" s="60"/>
      <c r="RUU246" s="60"/>
      <c r="RUV246" s="60"/>
      <c r="RUW246" s="60"/>
      <c r="RUX246" s="60"/>
      <c r="RUY246" s="60"/>
      <c r="RUZ246" s="60"/>
      <c r="RVA246" s="60"/>
      <c r="RVB246" s="60"/>
      <c r="RVC246" s="60"/>
      <c r="RVD246" s="60"/>
      <c r="RVE246" s="60"/>
      <c r="RVF246" s="60"/>
      <c r="RVG246" s="60"/>
      <c r="RVH246" s="60"/>
      <c r="RVI246" s="60"/>
      <c r="RVJ246" s="60"/>
      <c r="RVK246" s="60"/>
      <c r="RVL246" s="60"/>
      <c r="RVM246" s="60"/>
      <c r="RVN246" s="60"/>
      <c r="RVO246" s="60"/>
      <c r="RVP246" s="60"/>
      <c r="RVQ246" s="60"/>
      <c r="RVR246" s="60"/>
      <c r="RVS246" s="60"/>
      <c r="RVT246" s="60"/>
      <c r="RVU246" s="60"/>
      <c r="RVV246" s="60"/>
      <c r="RVW246" s="60"/>
      <c r="RVX246" s="60"/>
      <c r="RVY246" s="60"/>
      <c r="RVZ246" s="60"/>
      <c r="RWA246" s="60"/>
      <c r="RWB246" s="60"/>
      <c r="RWC246" s="60"/>
      <c r="RWD246" s="60"/>
      <c r="RWE246" s="60"/>
      <c r="RWF246" s="60"/>
      <c r="RWG246" s="60"/>
      <c r="RWH246" s="60"/>
      <c r="RWI246" s="60"/>
      <c r="RWJ246" s="60"/>
      <c r="RWK246" s="60"/>
      <c r="RWL246" s="60"/>
      <c r="RWM246" s="60"/>
      <c r="RWN246" s="60"/>
      <c r="RWO246" s="60"/>
      <c r="RWP246" s="60"/>
      <c r="RWQ246" s="60"/>
      <c r="RWR246" s="60"/>
      <c r="RWS246" s="60"/>
      <c r="RWT246" s="60"/>
      <c r="RWU246" s="60"/>
      <c r="RWV246" s="60"/>
      <c r="RWW246" s="60"/>
      <c r="RWX246" s="60"/>
      <c r="RWY246" s="60"/>
      <c r="RWZ246" s="60"/>
      <c r="RXA246" s="60"/>
      <c r="RXB246" s="60"/>
      <c r="RXC246" s="60"/>
      <c r="RXD246" s="60"/>
      <c r="RXE246" s="60"/>
      <c r="RXF246" s="60"/>
      <c r="RXG246" s="60"/>
      <c r="RXH246" s="60"/>
      <c r="RXI246" s="60"/>
      <c r="RXJ246" s="60"/>
      <c r="RXK246" s="60"/>
      <c r="RXL246" s="60"/>
      <c r="RXM246" s="60"/>
      <c r="RXN246" s="60"/>
      <c r="RXO246" s="60"/>
      <c r="RXP246" s="60"/>
      <c r="RXQ246" s="60"/>
      <c r="RXR246" s="60"/>
      <c r="RXS246" s="60"/>
      <c r="RXT246" s="60"/>
      <c r="RXU246" s="60"/>
      <c r="RXV246" s="60"/>
      <c r="RXW246" s="60"/>
      <c r="RXX246" s="60"/>
      <c r="RXY246" s="60"/>
      <c r="RXZ246" s="60"/>
      <c r="RYA246" s="60"/>
      <c r="RYB246" s="60"/>
      <c r="RYC246" s="60"/>
      <c r="RYD246" s="60"/>
      <c r="RYE246" s="60"/>
      <c r="RYF246" s="60"/>
      <c r="RYG246" s="60"/>
      <c r="RYH246" s="60"/>
      <c r="RYI246" s="60"/>
      <c r="RYJ246" s="60"/>
      <c r="RYK246" s="60"/>
      <c r="RYL246" s="60"/>
      <c r="RYM246" s="60"/>
      <c r="RYN246" s="60"/>
      <c r="RYO246" s="60"/>
      <c r="RYP246" s="60"/>
      <c r="RYQ246" s="60"/>
      <c r="RYR246" s="60"/>
      <c r="RYS246" s="60"/>
      <c r="RYT246" s="60"/>
      <c r="RYU246" s="60"/>
      <c r="RYV246" s="60"/>
      <c r="RYW246" s="60"/>
      <c r="RYX246" s="60"/>
      <c r="RYY246" s="60"/>
      <c r="RYZ246" s="60"/>
      <c r="RZA246" s="60"/>
      <c r="RZB246" s="60"/>
      <c r="RZC246" s="60"/>
      <c r="RZD246" s="60"/>
      <c r="RZE246" s="60"/>
      <c r="RZF246" s="60"/>
      <c r="RZG246" s="60"/>
      <c r="RZH246" s="60"/>
      <c r="RZI246" s="60"/>
      <c r="RZJ246" s="60"/>
      <c r="RZK246" s="60"/>
      <c r="RZL246" s="60"/>
      <c r="RZM246" s="60"/>
      <c r="RZN246" s="60"/>
      <c r="RZO246" s="60"/>
      <c r="RZP246" s="60"/>
      <c r="RZQ246" s="60"/>
      <c r="RZR246" s="60"/>
      <c r="RZS246" s="60"/>
      <c r="RZT246" s="60"/>
      <c r="RZU246" s="60"/>
      <c r="RZV246" s="60"/>
      <c r="RZW246" s="60"/>
      <c r="RZX246" s="60"/>
      <c r="RZY246" s="60"/>
      <c r="RZZ246" s="60"/>
      <c r="SAA246" s="60"/>
      <c r="SAB246" s="60"/>
      <c r="SAC246" s="60"/>
      <c r="SAD246" s="60"/>
      <c r="SAE246" s="60"/>
      <c r="SAF246" s="60"/>
      <c r="SAG246" s="60"/>
      <c r="SAH246" s="60"/>
      <c r="SAI246" s="60"/>
      <c r="SAJ246" s="60"/>
      <c r="SAK246" s="60"/>
      <c r="SAL246" s="60"/>
      <c r="SAM246" s="60"/>
      <c r="SAN246" s="60"/>
      <c r="SAO246" s="60"/>
      <c r="SAP246" s="60"/>
      <c r="SAQ246" s="60"/>
      <c r="SAR246" s="60"/>
      <c r="SAS246" s="60"/>
      <c r="SAT246" s="60"/>
      <c r="SAU246" s="60"/>
      <c r="SAV246" s="60"/>
      <c r="SAW246" s="60"/>
      <c r="SAX246" s="60"/>
      <c r="SAY246" s="60"/>
      <c r="SAZ246" s="60"/>
      <c r="SBA246" s="60"/>
      <c r="SBB246" s="60"/>
      <c r="SBC246" s="60"/>
      <c r="SBD246" s="60"/>
      <c r="SBE246" s="60"/>
      <c r="SBF246" s="60"/>
      <c r="SBG246" s="60"/>
      <c r="SBH246" s="60"/>
      <c r="SBI246" s="60"/>
      <c r="SBJ246" s="60"/>
      <c r="SBK246" s="60"/>
      <c r="SBL246" s="60"/>
      <c r="SBM246" s="60"/>
      <c r="SBN246" s="60"/>
      <c r="SBO246" s="60"/>
      <c r="SBP246" s="60"/>
      <c r="SBQ246" s="60"/>
      <c r="SBR246" s="60"/>
      <c r="SBS246" s="60"/>
      <c r="SBT246" s="60"/>
      <c r="SBU246" s="60"/>
      <c r="SBV246" s="60"/>
      <c r="SBW246" s="60"/>
      <c r="SBX246" s="60"/>
      <c r="SBY246" s="60"/>
      <c r="SBZ246" s="60"/>
      <c r="SCA246" s="60"/>
      <c r="SCB246" s="60"/>
      <c r="SCC246" s="60"/>
      <c r="SCD246" s="60"/>
      <c r="SCE246" s="60"/>
      <c r="SCF246" s="60"/>
      <c r="SCG246" s="60"/>
      <c r="SCH246" s="60"/>
      <c r="SCI246" s="60"/>
      <c r="SCJ246" s="60"/>
      <c r="SCK246" s="60"/>
      <c r="SCL246" s="60"/>
      <c r="SCM246" s="60"/>
      <c r="SCN246" s="60"/>
      <c r="SCO246" s="60"/>
      <c r="SCP246" s="60"/>
      <c r="SCQ246" s="60"/>
      <c r="SCR246" s="60"/>
      <c r="SCS246" s="60"/>
      <c r="SCT246" s="60"/>
      <c r="SCU246" s="60"/>
      <c r="SCV246" s="60"/>
      <c r="SCW246" s="60"/>
      <c r="SCX246" s="60"/>
      <c r="SCY246" s="60"/>
      <c r="SCZ246" s="60"/>
      <c r="SDA246" s="60"/>
      <c r="SDB246" s="60"/>
      <c r="SDC246" s="60"/>
      <c r="SDD246" s="60"/>
      <c r="SDE246" s="60"/>
      <c r="SDF246" s="60"/>
      <c r="SDG246" s="60"/>
      <c r="SDH246" s="60"/>
      <c r="SDI246" s="60"/>
      <c r="SDJ246" s="60"/>
      <c r="SDK246" s="60"/>
      <c r="SDL246" s="60"/>
      <c r="SDM246" s="60"/>
      <c r="SDN246" s="60"/>
      <c r="SDO246" s="60"/>
      <c r="SDP246" s="60"/>
      <c r="SDQ246" s="60"/>
      <c r="SDR246" s="60"/>
      <c r="SDS246" s="60"/>
      <c r="SDT246" s="60"/>
      <c r="SDU246" s="60"/>
      <c r="SDV246" s="60"/>
      <c r="SDW246" s="60"/>
      <c r="SDX246" s="60"/>
      <c r="SDY246" s="60"/>
      <c r="SDZ246" s="60"/>
      <c r="SEA246" s="60"/>
      <c r="SEB246" s="60"/>
      <c r="SEC246" s="60"/>
      <c r="SED246" s="60"/>
      <c r="SEE246" s="60"/>
      <c r="SEF246" s="60"/>
      <c r="SEG246" s="60"/>
      <c r="SEH246" s="60"/>
      <c r="SEI246" s="60"/>
      <c r="SEJ246" s="60"/>
      <c r="SEK246" s="60"/>
      <c r="SEL246" s="60"/>
      <c r="SEM246" s="60"/>
      <c r="SEN246" s="60"/>
      <c r="SEO246" s="60"/>
      <c r="SEP246" s="60"/>
      <c r="SEQ246" s="60"/>
      <c r="SER246" s="60"/>
      <c r="SES246" s="60"/>
      <c r="SET246" s="60"/>
      <c r="SEU246" s="60"/>
      <c r="SEV246" s="60"/>
      <c r="SEW246" s="60"/>
      <c r="SEX246" s="60"/>
      <c r="SEY246" s="60"/>
      <c r="SEZ246" s="60"/>
      <c r="SFA246" s="60"/>
      <c r="SFB246" s="60"/>
      <c r="SFC246" s="60"/>
      <c r="SFD246" s="60"/>
      <c r="SFE246" s="60"/>
      <c r="SFF246" s="60"/>
      <c r="SFG246" s="60"/>
      <c r="SFH246" s="60"/>
      <c r="SFI246" s="60"/>
      <c r="SFJ246" s="60"/>
      <c r="SFK246" s="60"/>
      <c r="SFL246" s="60"/>
      <c r="SFM246" s="60"/>
      <c r="SFN246" s="60"/>
      <c r="SFO246" s="60"/>
      <c r="SFP246" s="60"/>
      <c r="SFQ246" s="60"/>
      <c r="SFR246" s="60"/>
      <c r="SFS246" s="60"/>
      <c r="SFT246" s="60"/>
      <c r="SFU246" s="60"/>
      <c r="SFV246" s="60"/>
      <c r="SFW246" s="60"/>
      <c r="SFX246" s="60"/>
      <c r="SFY246" s="60"/>
      <c r="SFZ246" s="60"/>
      <c r="SGA246" s="60"/>
      <c r="SGB246" s="60"/>
      <c r="SGC246" s="60"/>
      <c r="SGD246" s="60"/>
      <c r="SGE246" s="60"/>
      <c r="SGF246" s="60"/>
      <c r="SGG246" s="60"/>
      <c r="SGH246" s="60"/>
      <c r="SGI246" s="60"/>
      <c r="SGJ246" s="60"/>
      <c r="SGK246" s="60"/>
      <c r="SGL246" s="60"/>
      <c r="SGM246" s="60"/>
      <c r="SGN246" s="60"/>
      <c r="SGO246" s="60"/>
      <c r="SGP246" s="60"/>
      <c r="SGQ246" s="60"/>
      <c r="SGR246" s="60"/>
      <c r="SGS246" s="60"/>
      <c r="SGT246" s="60"/>
      <c r="SGU246" s="60"/>
      <c r="SGV246" s="60"/>
      <c r="SGW246" s="60"/>
      <c r="SGX246" s="60"/>
      <c r="SGY246" s="60"/>
      <c r="SGZ246" s="60"/>
      <c r="SHA246" s="60"/>
      <c r="SHB246" s="60"/>
      <c r="SHC246" s="60"/>
      <c r="SHD246" s="60"/>
      <c r="SHE246" s="60"/>
      <c r="SHF246" s="60"/>
      <c r="SHG246" s="60"/>
      <c r="SHH246" s="60"/>
      <c r="SHI246" s="60"/>
      <c r="SHJ246" s="60"/>
      <c r="SHK246" s="60"/>
      <c r="SHL246" s="60"/>
      <c r="SHM246" s="60"/>
      <c r="SHN246" s="60"/>
      <c r="SHO246" s="60"/>
      <c r="SHP246" s="60"/>
      <c r="SHQ246" s="60"/>
      <c r="SHR246" s="60"/>
      <c r="SHS246" s="60"/>
      <c r="SHT246" s="60"/>
      <c r="SHU246" s="60"/>
      <c r="SHV246" s="60"/>
      <c r="SHW246" s="60"/>
      <c r="SHX246" s="60"/>
      <c r="SHY246" s="60"/>
      <c r="SHZ246" s="60"/>
      <c r="SIA246" s="60"/>
      <c r="SIB246" s="60"/>
      <c r="SIC246" s="60"/>
      <c r="SID246" s="60"/>
      <c r="SIE246" s="60"/>
      <c r="SIF246" s="60"/>
      <c r="SIG246" s="60"/>
      <c r="SIH246" s="60"/>
      <c r="SII246" s="60"/>
      <c r="SIJ246" s="60"/>
      <c r="SIK246" s="60"/>
      <c r="SIL246" s="60"/>
      <c r="SIM246" s="60"/>
      <c r="SIN246" s="60"/>
      <c r="SIO246" s="60"/>
      <c r="SIP246" s="60"/>
      <c r="SIQ246" s="60"/>
      <c r="SIR246" s="60"/>
      <c r="SIS246" s="60"/>
      <c r="SIT246" s="60"/>
      <c r="SIU246" s="60"/>
      <c r="SIV246" s="60"/>
      <c r="SIW246" s="60"/>
      <c r="SIX246" s="60"/>
      <c r="SIY246" s="60"/>
      <c r="SIZ246" s="60"/>
      <c r="SJA246" s="60"/>
      <c r="SJB246" s="60"/>
      <c r="SJC246" s="60"/>
      <c r="SJD246" s="60"/>
      <c r="SJE246" s="60"/>
      <c r="SJF246" s="60"/>
      <c r="SJG246" s="60"/>
      <c r="SJH246" s="60"/>
      <c r="SJI246" s="60"/>
      <c r="SJJ246" s="60"/>
      <c r="SJK246" s="60"/>
      <c r="SJL246" s="60"/>
      <c r="SJM246" s="60"/>
      <c r="SJN246" s="60"/>
      <c r="SJO246" s="60"/>
      <c r="SJP246" s="60"/>
      <c r="SJQ246" s="60"/>
      <c r="SJR246" s="60"/>
      <c r="SJS246" s="60"/>
      <c r="SJT246" s="60"/>
      <c r="SJU246" s="60"/>
      <c r="SJV246" s="60"/>
      <c r="SJW246" s="60"/>
      <c r="SJX246" s="60"/>
      <c r="SJY246" s="60"/>
      <c r="SJZ246" s="60"/>
      <c r="SKA246" s="60"/>
      <c r="SKB246" s="60"/>
      <c r="SKC246" s="60"/>
      <c r="SKD246" s="60"/>
      <c r="SKE246" s="60"/>
      <c r="SKF246" s="60"/>
      <c r="SKG246" s="60"/>
      <c r="SKH246" s="60"/>
      <c r="SKI246" s="60"/>
      <c r="SKJ246" s="60"/>
      <c r="SKK246" s="60"/>
      <c r="SKL246" s="60"/>
      <c r="SKM246" s="60"/>
      <c r="SKN246" s="60"/>
      <c r="SKO246" s="60"/>
      <c r="SKP246" s="60"/>
      <c r="SKQ246" s="60"/>
      <c r="SKR246" s="60"/>
      <c r="SKS246" s="60"/>
      <c r="SKT246" s="60"/>
      <c r="SKU246" s="60"/>
      <c r="SKV246" s="60"/>
      <c r="SKW246" s="60"/>
      <c r="SKX246" s="60"/>
      <c r="SKY246" s="60"/>
      <c r="SKZ246" s="60"/>
      <c r="SLA246" s="60"/>
      <c r="SLB246" s="60"/>
      <c r="SLC246" s="60"/>
      <c r="SLD246" s="60"/>
      <c r="SLE246" s="60"/>
      <c r="SLF246" s="60"/>
      <c r="SLG246" s="60"/>
      <c r="SLH246" s="60"/>
      <c r="SLI246" s="60"/>
      <c r="SLJ246" s="60"/>
      <c r="SLK246" s="60"/>
      <c r="SLL246" s="60"/>
      <c r="SLM246" s="60"/>
      <c r="SLN246" s="60"/>
      <c r="SLO246" s="60"/>
      <c r="SLP246" s="60"/>
      <c r="SLQ246" s="60"/>
      <c r="SLR246" s="60"/>
      <c r="SLS246" s="60"/>
      <c r="SLT246" s="60"/>
      <c r="SLU246" s="60"/>
      <c r="SLV246" s="60"/>
      <c r="SLW246" s="60"/>
      <c r="SLX246" s="60"/>
      <c r="SLY246" s="60"/>
      <c r="SLZ246" s="60"/>
      <c r="SMA246" s="60"/>
      <c r="SMB246" s="60"/>
      <c r="SMC246" s="60"/>
      <c r="SMD246" s="60"/>
      <c r="SME246" s="60"/>
      <c r="SMF246" s="60"/>
      <c r="SMG246" s="60"/>
      <c r="SMH246" s="60"/>
      <c r="SMI246" s="60"/>
      <c r="SMJ246" s="60"/>
      <c r="SMK246" s="60"/>
      <c r="SML246" s="60"/>
      <c r="SMM246" s="60"/>
      <c r="SMN246" s="60"/>
      <c r="SMO246" s="60"/>
      <c r="SMP246" s="60"/>
      <c r="SMQ246" s="60"/>
      <c r="SMR246" s="60"/>
      <c r="SMS246" s="60"/>
      <c r="SMT246" s="60"/>
      <c r="SMU246" s="60"/>
      <c r="SMV246" s="60"/>
      <c r="SMW246" s="60"/>
      <c r="SMX246" s="60"/>
      <c r="SMY246" s="60"/>
      <c r="SMZ246" s="60"/>
      <c r="SNA246" s="60"/>
      <c r="SNB246" s="60"/>
      <c r="SNC246" s="60"/>
      <c r="SND246" s="60"/>
      <c r="SNE246" s="60"/>
      <c r="SNF246" s="60"/>
      <c r="SNG246" s="60"/>
      <c r="SNH246" s="60"/>
      <c r="SNI246" s="60"/>
      <c r="SNJ246" s="60"/>
      <c r="SNK246" s="60"/>
      <c r="SNL246" s="60"/>
      <c r="SNM246" s="60"/>
      <c r="SNN246" s="60"/>
      <c r="SNO246" s="60"/>
      <c r="SNP246" s="60"/>
      <c r="SNQ246" s="60"/>
      <c r="SNR246" s="60"/>
      <c r="SNS246" s="60"/>
      <c r="SNT246" s="60"/>
      <c r="SNU246" s="60"/>
      <c r="SNV246" s="60"/>
      <c r="SNW246" s="60"/>
      <c r="SNX246" s="60"/>
      <c r="SNY246" s="60"/>
      <c r="SNZ246" s="60"/>
      <c r="SOA246" s="60"/>
      <c r="SOB246" s="60"/>
      <c r="SOC246" s="60"/>
      <c r="SOD246" s="60"/>
      <c r="SOE246" s="60"/>
      <c r="SOF246" s="60"/>
      <c r="SOG246" s="60"/>
      <c r="SOH246" s="60"/>
      <c r="SOI246" s="60"/>
      <c r="SOJ246" s="60"/>
      <c r="SOK246" s="60"/>
      <c r="SOL246" s="60"/>
      <c r="SOM246" s="60"/>
      <c r="SON246" s="60"/>
      <c r="SOO246" s="60"/>
      <c r="SOP246" s="60"/>
      <c r="SOQ246" s="60"/>
      <c r="SOR246" s="60"/>
      <c r="SOS246" s="60"/>
      <c r="SOT246" s="60"/>
      <c r="SOU246" s="60"/>
      <c r="SOV246" s="60"/>
      <c r="SOW246" s="60"/>
      <c r="SOX246" s="60"/>
      <c r="SOY246" s="60"/>
      <c r="SOZ246" s="60"/>
      <c r="SPA246" s="60"/>
      <c r="SPB246" s="60"/>
      <c r="SPC246" s="60"/>
      <c r="SPD246" s="60"/>
      <c r="SPE246" s="60"/>
      <c r="SPF246" s="60"/>
      <c r="SPG246" s="60"/>
      <c r="SPH246" s="60"/>
      <c r="SPI246" s="60"/>
      <c r="SPJ246" s="60"/>
      <c r="SPK246" s="60"/>
      <c r="SPL246" s="60"/>
      <c r="SPM246" s="60"/>
      <c r="SPN246" s="60"/>
      <c r="SPO246" s="60"/>
      <c r="SPP246" s="60"/>
      <c r="SPQ246" s="60"/>
      <c r="SPR246" s="60"/>
      <c r="SPS246" s="60"/>
      <c r="SPT246" s="60"/>
      <c r="SPU246" s="60"/>
      <c r="SPV246" s="60"/>
      <c r="SPW246" s="60"/>
      <c r="SPX246" s="60"/>
      <c r="SPY246" s="60"/>
      <c r="SPZ246" s="60"/>
      <c r="SQA246" s="60"/>
      <c r="SQB246" s="60"/>
      <c r="SQC246" s="60"/>
      <c r="SQD246" s="60"/>
      <c r="SQE246" s="60"/>
      <c r="SQF246" s="60"/>
      <c r="SQG246" s="60"/>
      <c r="SQH246" s="60"/>
      <c r="SQI246" s="60"/>
      <c r="SQJ246" s="60"/>
      <c r="SQK246" s="60"/>
      <c r="SQL246" s="60"/>
      <c r="SQM246" s="60"/>
      <c r="SQN246" s="60"/>
      <c r="SQO246" s="60"/>
      <c r="SQP246" s="60"/>
      <c r="SQQ246" s="60"/>
      <c r="SQR246" s="60"/>
      <c r="SQS246" s="60"/>
      <c r="SQT246" s="60"/>
      <c r="SQU246" s="60"/>
      <c r="SQV246" s="60"/>
      <c r="SQW246" s="60"/>
      <c r="SQX246" s="60"/>
      <c r="SQY246" s="60"/>
      <c r="SQZ246" s="60"/>
      <c r="SRA246" s="60"/>
      <c r="SRB246" s="60"/>
      <c r="SRC246" s="60"/>
      <c r="SRD246" s="60"/>
      <c r="SRE246" s="60"/>
      <c r="SRF246" s="60"/>
      <c r="SRG246" s="60"/>
      <c r="SRH246" s="60"/>
      <c r="SRI246" s="60"/>
      <c r="SRJ246" s="60"/>
      <c r="SRK246" s="60"/>
      <c r="SRL246" s="60"/>
      <c r="SRM246" s="60"/>
      <c r="SRN246" s="60"/>
      <c r="SRO246" s="60"/>
      <c r="SRP246" s="60"/>
      <c r="SRQ246" s="60"/>
      <c r="SRR246" s="60"/>
      <c r="SRS246" s="60"/>
      <c r="SRT246" s="60"/>
      <c r="SRU246" s="60"/>
      <c r="SRV246" s="60"/>
      <c r="SRW246" s="60"/>
      <c r="SRX246" s="60"/>
      <c r="SRY246" s="60"/>
      <c r="SRZ246" s="60"/>
      <c r="SSA246" s="60"/>
      <c r="SSB246" s="60"/>
      <c r="SSC246" s="60"/>
      <c r="SSD246" s="60"/>
      <c r="SSE246" s="60"/>
      <c r="SSF246" s="60"/>
      <c r="SSG246" s="60"/>
      <c r="SSH246" s="60"/>
      <c r="SSI246" s="60"/>
      <c r="SSJ246" s="60"/>
      <c r="SSK246" s="60"/>
      <c r="SSL246" s="60"/>
      <c r="SSM246" s="60"/>
      <c r="SSN246" s="60"/>
      <c r="SSO246" s="60"/>
      <c r="SSP246" s="60"/>
      <c r="SSQ246" s="60"/>
      <c r="SSR246" s="60"/>
      <c r="SSS246" s="60"/>
      <c r="SST246" s="60"/>
      <c r="SSU246" s="60"/>
      <c r="SSV246" s="60"/>
      <c r="SSW246" s="60"/>
      <c r="SSX246" s="60"/>
      <c r="SSY246" s="60"/>
      <c r="SSZ246" s="60"/>
      <c r="STA246" s="60"/>
      <c r="STB246" s="60"/>
      <c r="STC246" s="60"/>
      <c r="STD246" s="60"/>
      <c r="STE246" s="60"/>
      <c r="STF246" s="60"/>
      <c r="STG246" s="60"/>
      <c r="STH246" s="60"/>
      <c r="STI246" s="60"/>
      <c r="STJ246" s="60"/>
      <c r="STK246" s="60"/>
      <c r="STL246" s="60"/>
      <c r="STM246" s="60"/>
      <c r="STN246" s="60"/>
      <c r="STO246" s="60"/>
      <c r="STP246" s="60"/>
      <c r="STQ246" s="60"/>
      <c r="STR246" s="60"/>
      <c r="STS246" s="60"/>
      <c r="STT246" s="60"/>
      <c r="STU246" s="60"/>
      <c r="STV246" s="60"/>
      <c r="STW246" s="60"/>
      <c r="STX246" s="60"/>
      <c r="STY246" s="60"/>
      <c r="STZ246" s="60"/>
      <c r="SUA246" s="60"/>
      <c r="SUB246" s="60"/>
      <c r="SUC246" s="60"/>
      <c r="SUD246" s="60"/>
      <c r="SUE246" s="60"/>
      <c r="SUF246" s="60"/>
      <c r="SUG246" s="60"/>
      <c r="SUH246" s="60"/>
      <c r="SUI246" s="60"/>
      <c r="SUJ246" s="60"/>
      <c r="SUK246" s="60"/>
      <c r="SUL246" s="60"/>
      <c r="SUM246" s="60"/>
      <c r="SUN246" s="60"/>
      <c r="SUO246" s="60"/>
      <c r="SUP246" s="60"/>
      <c r="SUQ246" s="60"/>
      <c r="SUR246" s="60"/>
      <c r="SUS246" s="60"/>
      <c r="SUT246" s="60"/>
      <c r="SUU246" s="60"/>
      <c r="SUV246" s="60"/>
      <c r="SUW246" s="60"/>
      <c r="SUX246" s="60"/>
      <c r="SUY246" s="60"/>
      <c r="SUZ246" s="60"/>
      <c r="SVA246" s="60"/>
      <c r="SVB246" s="60"/>
      <c r="SVC246" s="60"/>
      <c r="SVD246" s="60"/>
      <c r="SVE246" s="60"/>
      <c r="SVF246" s="60"/>
      <c r="SVG246" s="60"/>
      <c r="SVH246" s="60"/>
      <c r="SVI246" s="60"/>
      <c r="SVJ246" s="60"/>
      <c r="SVK246" s="60"/>
      <c r="SVL246" s="60"/>
      <c r="SVM246" s="60"/>
      <c r="SVN246" s="60"/>
      <c r="SVO246" s="60"/>
      <c r="SVP246" s="60"/>
      <c r="SVQ246" s="60"/>
      <c r="SVR246" s="60"/>
      <c r="SVS246" s="60"/>
      <c r="SVT246" s="60"/>
      <c r="SVU246" s="60"/>
      <c r="SVV246" s="60"/>
      <c r="SVW246" s="60"/>
      <c r="SVX246" s="60"/>
      <c r="SVY246" s="60"/>
      <c r="SVZ246" s="60"/>
      <c r="SWA246" s="60"/>
      <c r="SWB246" s="60"/>
      <c r="SWC246" s="60"/>
      <c r="SWD246" s="60"/>
      <c r="SWE246" s="60"/>
      <c r="SWF246" s="60"/>
      <c r="SWG246" s="60"/>
      <c r="SWH246" s="60"/>
      <c r="SWI246" s="60"/>
      <c r="SWJ246" s="60"/>
      <c r="SWK246" s="60"/>
      <c r="SWL246" s="60"/>
      <c r="SWM246" s="60"/>
      <c r="SWN246" s="60"/>
      <c r="SWO246" s="60"/>
      <c r="SWP246" s="60"/>
      <c r="SWQ246" s="60"/>
      <c r="SWR246" s="60"/>
      <c r="SWS246" s="60"/>
      <c r="SWT246" s="60"/>
      <c r="SWU246" s="60"/>
      <c r="SWV246" s="60"/>
      <c r="SWW246" s="60"/>
      <c r="SWX246" s="60"/>
      <c r="SWY246" s="60"/>
      <c r="SWZ246" s="60"/>
      <c r="SXA246" s="60"/>
      <c r="SXB246" s="60"/>
      <c r="SXC246" s="60"/>
      <c r="SXD246" s="60"/>
      <c r="SXE246" s="60"/>
      <c r="SXF246" s="60"/>
      <c r="SXG246" s="60"/>
      <c r="SXH246" s="60"/>
      <c r="SXI246" s="60"/>
      <c r="SXJ246" s="60"/>
      <c r="SXK246" s="60"/>
      <c r="SXL246" s="60"/>
      <c r="SXM246" s="60"/>
      <c r="SXN246" s="60"/>
      <c r="SXO246" s="60"/>
      <c r="SXP246" s="60"/>
      <c r="SXQ246" s="60"/>
      <c r="SXR246" s="60"/>
      <c r="SXS246" s="60"/>
      <c r="SXT246" s="60"/>
      <c r="SXU246" s="60"/>
      <c r="SXV246" s="60"/>
      <c r="SXW246" s="60"/>
      <c r="SXX246" s="60"/>
      <c r="SXY246" s="60"/>
      <c r="SXZ246" s="60"/>
      <c r="SYA246" s="60"/>
      <c r="SYB246" s="60"/>
      <c r="SYC246" s="60"/>
      <c r="SYD246" s="60"/>
      <c r="SYE246" s="60"/>
      <c r="SYF246" s="60"/>
      <c r="SYG246" s="60"/>
      <c r="SYH246" s="60"/>
      <c r="SYI246" s="60"/>
      <c r="SYJ246" s="60"/>
      <c r="SYK246" s="60"/>
      <c r="SYL246" s="60"/>
      <c r="SYM246" s="60"/>
      <c r="SYN246" s="60"/>
      <c r="SYO246" s="60"/>
      <c r="SYP246" s="60"/>
      <c r="SYQ246" s="60"/>
      <c r="SYR246" s="60"/>
      <c r="SYS246" s="60"/>
      <c r="SYT246" s="60"/>
      <c r="SYU246" s="60"/>
      <c r="SYV246" s="60"/>
      <c r="SYW246" s="60"/>
      <c r="SYX246" s="60"/>
      <c r="SYY246" s="60"/>
      <c r="SYZ246" s="60"/>
      <c r="SZA246" s="60"/>
      <c r="SZB246" s="60"/>
      <c r="SZC246" s="60"/>
      <c r="SZD246" s="60"/>
      <c r="SZE246" s="60"/>
      <c r="SZF246" s="60"/>
      <c r="SZG246" s="60"/>
      <c r="SZH246" s="60"/>
      <c r="SZI246" s="60"/>
      <c r="SZJ246" s="60"/>
      <c r="SZK246" s="60"/>
      <c r="SZL246" s="60"/>
      <c r="SZM246" s="60"/>
      <c r="SZN246" s="60"/>
      <c r="SZO246" s="60"/>
      <c r="SZP246" s="60"/>
      <c r="SZQ246" s="60"/>
      <c r="SZR246" s="60"/>
      <c r="SZS246" s="60"/>
      <c r="SZT246" s="60"/>
      <c r="SZU246" s="60"/>
      <c r="SZV246" s="60"/>
      <c r="SZW246" s="60"/>
      <c r="SZX246" s="60"/>
      <c r="SZY246" s="60"/>
      <c r="SZZ246" s="60"/>
      <c r="TAA246" s="60"/>
      <c r="TAB246" s="60"/>
      <c r="TAC246" s="60"/>
      <c r="TAD246" s="60"/>
      <c r="TAE246" s="60"/>
      <c r="TAF246" s="60"/>
      <c r="TAG246" s="60"/>
      <c r="TAH246" s="60"/>
      <c r="TAI246" s="60"/>
      <c r="TAJ246" s="60"/>
      <c r="TAK246" s="60"/>
      <c r="TAL246" s="60"/>
      <c r="TAM246" s="60"/>
      <c r="TAN246" s="60"/>
      <c r="TAO246" s="60"/>
      <c r="TAP246" s="60"/>
      <c r="TAQ246" s="60"/>
      <c r="TAR246" s="60"/>
      <c r="TAS246" s="60"/>
      <c r="TAT246" s="60"/>
      <c r="TAU246" s="60"/>
      <c r="TAV246" s="60"/>
      <c r="TAW246" s="60"/>
      <c r="TAX246" s="60"/>
      <c r="TAY246" s="60"/>
      <c r="TAZ246" s="60"/>
      <c r="TBA246" s="60"/>
      <c r="TBB246" s="60"/>
      <c r="TBC246" s="60"/>
      <c r="TBD246" s="60"/>
      <c r="TBE246" s="60"/>
      <c r="TBF246" s="60"/>
      <c r="TBG246" s="60"/>
      <c r="TBH246" s="60"/>
      <c r="TBI246" s="60"/>
      <c r="TBJ246" s="60"/>
      <c r="TBK246" s="60"/>
      <c r="TBL246" s="60"/>
      <c r="TBM246" s="60"/>
      <c r="TBN246" s="60"/>
      <c r="TBO246" s="60"/>
      <c r="TBP246" s="60"/>
      <c r="TBQ246" s="60"/>
      <c r="TBR246" s="60"/>
      <c r="TBS246" s="60"/>
      <c r="TBT246" s="60"/>
      <c r="TBU246" s="60"/>
      <c r="TBV246" s="60"/>
      <c r="TBW246" s="60"/>
      <c r="TBX246" s="60"/>
      <c r="TBY246" s="60"/>
      <c r="TBZ246" s="60"/>
      <c r="TCA246" s="60"/>
      <c r="TCB246" s="60"/>
      <c r="TCC246" s="60"/>
      <c r="TCD246" s="60"/>
      <c r="TCE246" s="60"/>
      <c r="TCF246" s="60"/>
      <c r="TCG246" s="60"/>
      <c r="TCH246" s="60"/>
      <c r="TCI246" s="60"/>
      <c r="TCJ246" s="60"/>
      <c r="TCK246" s="60"/>
      <c r="TCL246" s="60"/>
      <c r="TCM246" s="60"/>
      <c r="TCN246" s="60"/>
      <c r="TCO246" s="60"/>
      <c r="TCP246" s="60"/>
      <c r="TCQ246" s="60"/>
      <c r="TCR246" s="60"/>
      <c r="TCS246" s="60"/>
      <c r="TCT246" s="60"/>
      <c r="TCU246" s="60"/>
      <c r="TCV246" s="60"/>
      <c r="TCW246" s="60"/>
      <c r="TCX246" s="60"/>
      <c r="TCY246" s="60"/>
      <c r="TCZ246" s="60"/>
      <c r="TDA246" s="60"/>
      <c r="TDB246" s="60"/>
      <c r="TDC246" s="60"/>
      <c r="TDD246" s="60"/>
      <c r="TDE246" s="60"/>
      <c r="TDF246" s="60"/>
      <c r="TDG246" s="60"/>
      <c r="TDH246" s="60"/>
      <c r="TDI246" s="60"/>
      <c r="TDJ246" s="60"/>
      <c r="TDK246" s="60"/>
      <c r="TDL246" s="60"/>
      <c r="TDM246" s="60"/>
      <c r="TDN246" s="60"/>
      <c r="TDO246" s="60"/>
      <c r="TDP246" s="60"/>
      <c r="TDQ246" s="60"/>
      <c r="TDR246" s="60"/>
      <c r="TDS246" s="60"/>
      <c r="TDT246" s="60"/>
      <c r="TDU246" s="60"/>
      <c r="TDV246" s="60"/>
      <c r="TDW246" s="60"/>
      <c r="TDX246" s="60"/>
      <c r="TDY246" s="60"/>
      <c r="TDZ246" s="60"/>
      <c r="TEA246" s="60"/>
      <c r="TEB246" s="60"/>
      <c r="TEC246" s="60"/>
      <c r="TED246" s="60"/>
      <c r="TEE246" s="60"/>
      <c r="TEF246" s="60"/>
      <c r="TEG246" s="60"/>
      <c r="TEH246" s="60"/>
      <c r="TEI246" s="60"/>
      <c r="TEJ246" s="60"/>
      <c r="TEK246" s="60"/>
      <c r="TEL246" s="60"/>
      <c r="TEM246" s="60"/>
      <c r="TEN246" s="60"/>
      <c r="TEO246" s="60"/>
      <c r="TEP246" s="60"/>
      <c r="TEQ246" s="60"/>
      <c r="TER246" s="60"/>
      <c r="TES246" s="60"/>
      <c r="TET246" s="60"/>
      <c r="TEU246" s="60"/>
      <c r="TEV246" s="60"/>
      <c r="TEW246" s="60"/>
      <c r="TEX246" s="60"/>
      <c r="TEY246" s="60"/>
      <c r="TEZ246" s="60"/>
      <c r="TFA246" s="60"/>
      <c r="TFB246" s="60"/>
      <c r="TFC246" s="60"/>
      <c r="TFD246" s="60"/>
      <c r="TFE246" s="60"/>
      <c r="TFF246" s="60"/>
      <c r="TFG246" s="60"/>
      <c r="TFH246" s="60"/>
      <c r="TFI246" s="60"/>
      <c r="TFJ246" s="60"/>
      <c r="TFK246" s="60"/>
      <c r="TFL246" s="60"/>
      <c r="TFM246" s="60"/>
      <c r="TFN246" s="60"/>
      <c r="TFO246" s="60"/>
      <c r="TFP246" s="60"/>
      <c r="TFQ246" s="60"/>
      <c r="TFR246" s="60"/>
      <c r="TFS246" s="60"/>
      <c r="TFT246" s="60"/>
      <c r="TFU246" s="60"/>
      <c r="TFV246" s="60"/>
      <c r="TFW246" s="60"/>
      <c r="TFX246" s="60"/>
      <c r="TFY246" s="60"/>
      <c r="TFZ246" s="60"/>
      <c r="TGA246" s="60"/>
      <c r="TGB246" s="60"/>
      <c r="TGC246" s="60"/>
      <c r="TGD246" s="60"/>
      <c r="TGE246" s="60"/>
      <c r="TGF246" s="60"/>
      <c r="TGG246" s="60"/>
      <c r="TGH246" s="60"/>
      <c r="TGI246" s="60"/>
      <c r="TGJ246" s="60"/>
      <c r="TGK246" s="60"/>
      <c r="TGL246" s="60"/>
      <c r="TGM246" s="60"/>
      <c r="TGN246" s="60"/>
      <c r="TGO246" s="60"/>
      <c r="TGP246" s="60"/>
      <c r="TGQ246" s="60"/>
      <c r="TGR246" s="60"/>
      <c r="TGS246" s="60"/>
      <c r="TGT246" s="60"/>
      <c r="TGU246" s="60"/>
      <c r="TGV246" s="60"/>
      <c r="TGW246" s="60"/>
      <c r="TGX246" s="60"/>
      <c r="TGY246" s="60"/>
      <c r="TGZ246" s="60"/>
      <c r="THA246" s="60"/>
      <c r="THB246" s="60"/>
      <c r="THC246" s="60"/>
      <c r="THD246" s="60"/>
      <c r="THE246" s="60"/>
      <c r="THF246" s="60"/>
      <c r="THG246" s="60"/>
      <c r="THH246" s="60"/>
      <c r="THI246" s="60"/>
      <c r="THJ246" s="60"/>
      <c r="THK246" s="60"/>
      <c r="THL246" s="60"/>
      <c r="THM246" s="60"/>
      <c r="THN246" s="60"/>
      <c r="THO246" s="60"/>
      <c r="THP246" s="60"/>
      <c r="THQ246" s="60"/>
      <c r="THR246" s="60"/>
      <c r="THS246" s="60"/>
      <c r="THT246" s="60"/>
      <c r="THU246" s="60"/>
      <c r="THV246" s="60"/>
      <c r="THW246" s="60"/>
      <c r="THX246" s="60"/>
      <c r="THY246" s="60"/>
      <c r="THZ246" s="60"/>
      <c r="TIA246" s="60"/>
      <c r="TIB246" s="60"/>
      <c r="TIC246" s="60"/>
      <c r="TID246" s="60"/>
      <c r="TIE246" s="60"/>
      <c r="TIF246" s="60"/>
      <c r="TIG246" s="60"/>
      <c r="TIH246" s="60"/>
      <c r="TII246" s="60"/>
      <c r="TIJ246" s="60"/>
      <c r="TIK246" s="60"/>
      <c r="TIL246" s="60"/>
      <c r="TIM246" s="60"/>
      <c r="TIN246" s="60"/>
      <c r="TIO246" s="60"/>
      <c r="TIP246" s="60"/>
      <c r="TIQ246" s="60"/>
      <c r="TIR246" s="60"/>
      <c r="TIS246" s="60"/>
      <c r="TIT246" s="60"/>
      <c r="TIU246" s="60"/>
      <c r="TIV246" s="60"/>
      <c r="TIW246" s="60"/>
      <c r="TIX246" s="60"/>
      <c r="TIY246" s="60"/>
      <c r="TIZ246" s="60"/>
      <c r="TJA246" s="60"/>
      <c r="TJB246" s="60"/>
      <c r="TJC246" s="60"/>
      <c r="TJD246" s="60"/>
      <c r="TJE246" s="60"/>
      <c r="TJF246" s="60"/>
      <c r="TJG246" s="60"/>
      <c r="TJH246" s="60"/>
      <c r="TJI246" s="60"/>
      <c r="TJJ246" s="60"/>
      <c r="TJK246" s="60"/>
      <c r="TJL246" s="60"/>
      <c r="TJM246" s="60"/>
      <c r="TJN246" s="60"/>
      <c r="TJO246" s="60"/>
      <c r="TJP246" s="60"/>
      <c r="TJQ246" s="60"/>
      <c r="TJR246" s="60"/>
      <c r="TJS246" s="60"/>
      <c r="TJT246" s="60"/>
      <c r="TJU246" s="60"/>
      <c r="TJV246" s="60"/>
      <c r="TJW246" s="60"/>
      <c r="TJX246" s="60"/>
      <c r="TJY246" s="60"/>
      <c r="TJZ246" s="60"/>
      <c r="TKA246" s="60"/>
      <c r="TKB246" s="60"/>
      <c r="TKC246" s="60"/>
      <c r="TKD246" s="60"/>
      <c r="TKE246" s="60"/>
      <c r="TKF246" s="60"/>
      <c r="TKG246" s="60"/>
      <c r="TKH246" s="60"/>
      <c r="TKI246" s="60"/>
      <c r="TKJ246" s="60"/>
      <c r="TKK246" s="60"/>
      <c r="TKL246" s="60"/>
      <c r="TKM246" s="60"/>
      <c r="TKN246" s="60"/>
      <c r="TKO246" s="60"/>
      <c r="TKP246" s="60"/>
      <c r="TKQ246" s="60"/>
      <c r="TKR246" s="60"/>
      <c r="TKS246" s="60"/>
      <c r="TKT246" s="60"/>
      <c r="TKU246" s="60"/>
      <c r="TKV246" s="60"/>
      <c r="TKW246" s="60"/>
      <c r="TKX246" s="60"/>
      <c r="TKY246" s="60"/>
      <c r="TKZ246" s="60"/>
      <c r="TLA246" s="60"/>
      <c r="TLB246" s="60"/>
      <c r="TLC246" s="60"/>
      <c r="TLD246" s="60"/>
      <c r="TLE246" s="60"/>
      <c r="TLF246" s="60"/>
      <c r="TLG246" s="60"/>
      <c r="TLH246" s="60"/>
      <c r="TLI246" s="60"/>
      <c r="TLJ246" s="60"/>
      <c r="TLK246" s="60"/>
      <c r="TLL246" s="60"/>
      <c r="TLM246" s="60"/>
      <c r="TLN246" s="60"/>
      <c r="TLO246" s="60"/>
      <c r="TLP246" s="60"/>
      <c r="TLQ246" s="60"/>
      <c r="TLR246" s="60"/>
      <c r="TLS246" s="60"/>
      <c r="TLT246" s="60"/>
      <c r="TLU246" s="60"/>
      <c r="TLV246" s="60"/>
      <c r="TLW246" s="60"/>
      <c r="TLX246" s="60"/>
      <c r="TLY246" s="60"/>
      <c r="TLZ246" s="60"/>
      <c r="TMA246" s="60"/>
      <c r="TMB246" s="60"/>
      <c r="TMC246" s="60"/>
      <c r="TMD246" s="60"/>
      <c r="TME246" s="60"/>
      <c r="TMF246" s="60"/>
      <c r="TMG246" s="60"/>
      <c r="TMH246" s="60"/>
      <c r="TMI246" s="60"/>
      <c r="TMJ246" s="60"/>
      <c r="TMK246" s="60"/>
      <c r="TML246" s="60"/>
      <c r="TMM246" s="60"/>
      <c r="TMN246" s="60"/>
      <c r="TMO246" s="60"/>
      <c r="TMP246" s="60"/>
      <c r="TMQ246" s="60"/>
      <c r="TMR246" s="60"/>
      <c r="TMS246" s="60"/>
      <c r="TMT246" s="60"/>
      <c r="TMU246" s="60"/>
      <c r="TMV246" s="60"/>
      <c r="TMW246" s="60"/>
      <c r="TMX246" s="60"/>
      <c r="TMY246" s="60"/>
      <c r="TMZ246" s="60"/>
      <c r="TNA246" s="60"/>
      <c r="TNB246" s="60"/>
      <c r="TNC246" s="60"/>
      <c r="TND246" s="60"/>
      <c r="TNE246" s="60"/>
      <c r="TNF246" s="60"/>
      <c r="TNG246" s="60"/>
      <c r="TNH246" s="60"/>
      <c r="TNI246" s="60"/>
      <c r="TNJ246" s="60"/>
      <c r="TNK246" s="60"/>
      <c r="TNL246" s="60"/>
      <c r="TNM246" s="60"/>
      <c r="TNN246" s="60"/>
      <c r="TNO246" s="60"/>
      <c r="TNP246" s="60"/>
      <c r="TNQ246" s="60"/>
      <c r="TNR246" s="60"/>
      <c r="TNS246" s="60"/>
      <c r="TNT246" s="60"/>
      <c r="TNU246" s="60"/>
      <c r="TNV246" s="60"/>
      <c r="TNW246" s="60"/>
      <c r="TNX246" s="60"/>
      <c r="TNY246" s="60"/>
      <c r="TNZ246" s="60"/>
      <c r="TOA246" s="60"/>
      <c r="TOB246" s="60"/>
      <c r="TOC246" s="60"/>
      <c r="TOD246" s="60"/>
      <c r="TOE246" s="60"/>
      <c r="TOF246" s="60"/>
      <c r="TOG246" s="60"/>
      <c r="TOH246" s="60"/>
      <c r="TOI246" s="60"/>
      <c r="TOJ246" s="60"/>
      <c r="TOK246" s="60"/>
      <c r="TOL246" s="60"/>
      <c r="TOM246" s="60"/>
      <c r="TON246" s="60"/>
      <c r="TOO246" s="60"/>
      <c r="TOP246" s="60"/>
      <c r="TOQ246" s="60"/>
      <c r="TOR246" s="60"/>
      <c r="TOS246" s="60"/>
      <c r="TOT246" s="60"/>
      <c r="TOU246" s="60"/>
      <c r="TOV246" s="60"/>
      <c r="TOW246" s="60"/>
      <c r="TOX246" s="60"/>
      <c r="TOY246" s="60"/>
      <c r="TOZ246" s="60"/>
      <c r="TPA246" s="60"/>
      <c r="TPB246" s="60"/>
      <c r="TPC246" s="60"/>
      <c r="TPD246" s="60"/>
      <c r="TPE246" s="60"/>
      <c r="TPF246" s="60"/>
      <c r="TPG246" s="60"/>
      <c r="TPH246" s="60"/>
      <c r="TPI246" s="60"/>
      <c r="TPJ246" s="60"/>
      <c r="TPK246" s="60"/>
      <c r="TPL246" s="60"/>
      <c r="TPM246" s="60"/>
      <c r="TPN246" s="60"/>
      <c r="TPO246" s="60"/>
      <c r="TPP246" s="60"/>
      <c r="TPQ246" s="60"/>
      <c r="TPR246" s="60"/>
      <c r="TPS246" s="60"/>
      <c r="TPT246" s="60"/>
      <c r="TPU246" s="60"/>
      <c r="TPV246" s="60"/>
      <c r="TPW246" s="60"/>
      <c r="TPX246" s="60"/>
      <c r="TPY246" s="60"/>
      <c r="TPZ246" s="60"/>
      <c r="TQA246" s="60"/>
      <c r="TQB246" s="60"/>
      <c r="TQC246" s="60"/>
      <c r="TQD246" s="60"/>
      <c r="TQE246" s="60"/>
      <c r="TQF246" s="60"/>
      <c r="TQG246" s="60"/>
      <c r="TQH246" s="60"/>
      <c r="TQI246" s="60"/>
      <c r="TQJ246" s="60"/>
      <c r="TQK246" s="60"/>
      <c r="TQL246" s="60"/>
      <c r="TQM246" s="60"/>
      <c r="TQN246" s="60"/>
      <c r="TQO246" s="60"/>
      <c r="TQP246" s="60"/>
      <c r="TQQ246" s="60"/>
      <c r="TQR246" s="60"/>
      <c r="TQS246" s="60"/>
      <c r="TQT246" s="60"/>
      <c r="TQU246" s="60"/>
      <c r="TQV246" s="60"/>
      <c r="TQW246" s="60"/>
      <c r="TQX246" s="60"/>
      <c r="TQY246" s="60"/>
      <c r="TQZ246" s="60"/>
      <c r="TRA246" s="60"/>
      <c r="TRB246" s="60"/>
      <c r="TRC246" s="60"/>
      <c r="TRD246" s="60"/>
      <c r="TRE246" s="60"/>
      <c r="TRF246" s="60"/>
      <c r="TRG246" s="60"/>
      <c r="TRH246" s="60"/>
      <c r="TRI246" s="60"/>
      <c r="TRJ246" s="60"/>
      <c r="TRK246" s="60"/>
      <c r="TRL246" s="60"/>
      <c r="TRM246" s="60"/>
      <c r="TRN246" s="60"/>
      <c r="TRO246" s="60"/>
      <c r="TRP246" s="60"/>
      <c r="TRQ246" s="60"/>
      <c r="TRR246" s="60"/>
      <c r="TRS246" s="60"/>
      <c r="TRT246" s="60"/>
      <c r="TRU246" s="60"/>
      <c r="TRV246" s="60"/>
      <c r="TRW246" s="60"/>
      <c r="TRX246" s="60"/>
      <c r="TRY246" s="60"/>
      <c r="TRZ246" s="60"/>
      <c r="TSA246" s="60"/>
      <c r="TSB246" s="60"/>
      <c r="TSC246" s="60"/>
      <c r="TSD246" s="60"/>
      <c r="TSE246" s="60"/>
      <c r="TSF246" s="60"/>
      <c r="TSG246" s="60"/>
      <c r="TSH246" s="60"/>
      <c r="TSI246" s="60"/>
      <c r="TSJ246" s="60"/>
      <c r="TSK246" s="60"/>
      <c r="TSL246" s="60"/>
      <c r="TSM246" s="60"/>
      <c r="TSN246" s="60"/>
      <c r="TSO246" s="60"/>
      <c r="TSP246" s="60"/>
      <c r="TSQ246" s="60"/>
      <c r="TSR246" s="60"/>
      <c r="TSS246" s="60"/>
      <c r="TST246" s="60"/>
      <c r="TSU246" s="60"/>
      <c r="TSV246" s="60"/>
      <c r="TSW246" s="60"/>
      <c r="TSX246" s="60"/>
      <c r="TSY246" s="60"/>
      <c r="TSZ246" s="60"/>
      <c r="TTA246" s="60"/>
      <c r="TTB246" s="60"/>
      <c r="TTC246" s="60"/>
      <c r="TTD246" s="60"/>
      <c r="TTE246" s="60"/>
      <c r="TTF246" s="60"/>
      <c r="TTG246" s="60"/>
      <c r="TTH246" s="60"/>
      <c r="TTI246" s="60"/>
      <c r="TTJ246" s="60"/>
      <c r="TTK246" s="60"/>
      <c r="TTL246" s="60"/>
      <c r="TTM246" s="60"/>
      <c r="TTN246" s="60"/>
      <c r="TTO246" s="60"/>
      <c r="TTP246" s="60"/>
      <c r="TTQ246" s="60"/>
      <c r="TTR246" s="60"/>
      <c r="TTS246" s="60"/>
      <c r="TTT246" s="60"/>
      <c r="TTU246" s="60"/>
      <c r="TTV246" s="60"/>
      <c r="TTW246" s="60"/>
      <c r="TTX246" s="60"/>
      <c r="TTY246" s="60"/>
      <c r="TTZ246" s="60"/>
      <c r="TUA246" s="60"/>
      <c r="TUB246" s="60"/>
      <c r="TUC246" s="60"/>
      <c r="TUD246" s="60"/>
      <c r="TUE246" s="60"/>
      <c r="TUF246" s="60"/>
      <c r="TUG246" s="60"/>
      <c r="TUH246" s="60"/>
      <c r="TUI246" s="60"/>
      <c r="TUJ246" s="60"/>
      <c r="TUK246" s="60"/>
      <c r="TUL246" s="60"/>
      <c r="TUM246" s="60"/>
      <c r="TUN246" s="60"/>
      <c r="TUO246" s="60"/>
      <c r="TUP246" s="60"/>
      <c r="TUQ246" s="60"/>
      <c r="TUR246" s="60"/>
      <c r="TUS246" s="60"/>
      <c r="TUT246" s="60"/>
      <c r="TUU246" s="60"/>
      <c r="TUV246" s="60"/>
      <c r="TUW246" s="60"/>
      <c r="TUX246" s="60"/>
      <c r="TUY246" s="60"/>
      <c r="TUZ246" s="60"/>
      <c r="TVA246" s="60"/>
      <c r="TVB246" s="60"/>
      <c r="TVC246" s="60"/>
      <c r="TVD246" s="60"/>
      <c r="TVE246" s="60"/>
      <c r="TVF246" s="60"/>
      <c r="TVG246" s="60"/>
      <c r="TVH246" s="60"/>
      <c r="TVI246" s="60"/>
      <c r="TVJ246" s="60"/>
      <c r="TVK246" s="60"/>
      <c r="TVL246" s="60"/>
      <c r="TVM246" s="60"/>
      <c r="TVN246" s="60"/>
      <c r="TVO246" s="60"/>
      <c r="TVP246" s="60"/>
      <c r="TVQ246" s="60"/>
      <c r="TVR246" s="60"/>
      <c r="TVS246" s="60"/>
      <c r="TVT246" s="60"/>
      <c r="TVU246" s="60"/>
      <c r="TVV246" s="60"/>
      <c r="TVW246" s="60"/>
      <c r="TVX246" s="60"/>
      <c r="TVY246" s="60"/>
      <c r="TVZ246" s="60"/>
      <c r="TWA246" s="60"/>
      <c r="TWB246" s="60"/>
      <c r="TWC246" s="60"/>
      <c r="TWD246" s="60"/>
      <c r="TWE246" s="60"/>
      <c r="TWF246" s="60"/>
      <c r="TWG246" s="60"/>
      <c r="TWH246" s="60"/>
      <c r="TWI246" s="60"/>
      <c r="TWJ246" s="60"/>
      <c r="TWK246" s="60"/>
      <c r="TWL246" s="60"/>
      <c r="TWM246" s="60"/>
      <c r="TWN246" s="60"/>
      <c r="TWO246" s="60"/>
      <c r="TWP246" s="60"/>
      <c r="TWQ246" s="60"/>
      <c r="TWR246" s="60"/>
      <c r="TWS246" s="60"/>
      <c r="TWT246" s="60"/>
      <c r="TWU246" s="60"/>
      <c r="TWV246" s="60"/>
      <c r="TWW246" s="60"/>
      <c r="TWX246" s="60"/>
      <c r="TWY246" s="60"/>
      <c r="TWZ246" s="60"/>
      <c r="TXA246" s="60"/>
      <c r="TXB246" s="60"/>
      <c r="TXC246" s="60"/>
      <c r="TXD246" s="60"/>
      <c r="TXE246" s="60"/>
      <c r="TXF246" s="60"/>
      <c r="TXG246" s="60"/>
      <c r="TXH246" s="60"/>
      <c r="TXI246" s="60"/>
      <c r="TXJ246" s="60"/>
      <c r="TXK246" s="60"/>
      <c r="TXL246" s="60"/>
      <c r="TXM246" s="60"/>
      <c r="TXN246" s="60"/>
      <c r="TXO246" s="60"/>
      <c r="TXP246" s="60"/>
      <c r="TXQ246" s="60"/>
      <c r="TXR246" s="60"/>
      <c r="TXS246" s="60"/>
      <c r="TXT246" s="60"/>
      <c r="TXU246" s="60"/>
      <c r="TXV246" s="60"/>
      <c r="TXW246" s="60"/>
      <c r="TXX246" s="60"/>
      <c r="TXY246" s="60"/>
      <c r="TXZ246" s="60"/>
      <c r="TYA246" s="60"/>
      <c r="TYB246" s="60"/>
      <c r="TYC246" s="60"/>
      <c r="TYD246" s="60"/>
      <c r="TYE246" s="60"/>
      <c r="TYF246" s="60"/>
      <c r="TYG246" s="60"/>
      <c r="TYH246" s="60"/>
      <c r="TYI246" s="60"/>
      <c r="TYJ246" s="60"/>
      <c r="TYK246" s="60"/>
      <c r="TYL246" s="60"/>
      <c r="TYM246" s="60"/>
      <c r="TYN246" s="60"/>
      <c r="TYO246" s="60"/>
      <c r="TYP246" s="60"/>
      <c r="TYQ246" s="60"/>
      <c r="TYR246" s="60"/>
      <c r="TYS246" s="60"/>
      <c r="TYT246" s="60"/>
      <c r="TYU246" s="60"/>
      <c r="TYV246" s="60"/>
      <c r="TYW246" s="60"/>
      <c r="TYX246" s="60"/>
      <c r="TYY246" s="60"/>
      <c r="TYZ246" s="60"/>
      <c r="TZA246" s="60"/>
      <c r="TZB246" s="60"/>
      <c r="TZC246" s="60"/>
      <c r="TZD246" s="60"/>
      <c r="TZE246" s="60"/>
      <c r="TZF246" s="60"/>
      <c r="TZG246" s="60"/>
      <c r="TZH246" s="60"/>
      <c r="TZI246" s="60"/>
      <c r="TZJ246" s="60"/>
      <c r="TZK246" s="60"/>
      <c r="TZL246" s="60"/>
      <c r="TZM246" s="60"/>
      <c r="TZN246" s="60"/>
      <c r="TZO246" s="60"/>
      <c r="TZP246" s="60"/>
      <c r="TZQ246" s="60"/>
      <c r="TZR246" s="60"/>
      <c r="TZS246" s="60"/>
      <c r="TZT246" s="60"/>
      <c r="TZU246" s="60"/>
      <c r="TZV246" s="60"/>
      <c r="TZW246" s="60"/>
      <c r="TZX246" s="60"/>
      <c r="TZY246" s="60"/>
      <c r="TZZ246" s="60"/>
      <c r="UAA246" s="60"/>
      <c r="UAB246" s="60"/>
      <c r="UAC246" s="60"/>
      <c r="UAD246" s="60"/>
      <c r="UAE246" s="60"/>
      <c r="UAF246" s="60"/>
      <c r="UAG246" s="60"/>
      <c r="UAH246" s="60"/>
      <c r="UAI246" s="60"/>
      <c r="UAJ246" s="60"/>
      <c r="UAK246" s="60"/>
      <c r="UAL246" s="60"/>
      <c r="UAM246" s="60"/>
      <c r="UAN246" s="60"/>
      <c r="UAO246" s="60"/>
      <c r="UAP246" s="60"/>
      <c r="UAQ246" s="60"/>
      <c r="UAR246" s="60"/>
      <c r="UAS246" s="60"/>
      <c r="UAT246" s="60"/>
      <c r="UAU246" s="60"/>
      <c r="UAV246" s="60"/>
      <c r="UAW246" s="60"/>
      <c r="UAX246" s="60"/>
      <c r="UAY246" s="60"/>
      <c r="UAZ246" s="60"/>
      <c r="UBA246" s="60"/>
      <c r="UBB246" s="60"/>
      <c r="UBC246" s="60"/>
      <c r="UBD246" s="60"/>
      <c r="UBE246" s="60"/>
      <c r="UBF246" s="60"/>
      <c r="UBG246" s="60"/>
      <c r="UBH246" s="60"/>
      <c r="UBI246" s="60"/>
      <c r="UBJ246" s="60"/>
      <c r="UBK246" s="60"/>
      <c r="UBL246" s="60"/>
      <c r="UBM246" s="60"/>
      <c r="UBN246" s="60"/>
      <c r="UBO246" s="60"/>
      <c r="UBP246" s="60"/>
      <c r="UBQ246" s="60"/>
      <c r="UBR246" s="60"/>
      <c r="UBS246" s="60"/>
      <c r="UBT246" s="60"/>
      <c r="UBU246" s="60"/>
      <c r="UBV246" s="60"/>
      <c r="UBW246" s="60"/>
      <c r="UBX246" s="60"/>
      <c r="UBY246" s="60"/>
      <c r="UBZ246" s="60"/>
      <c r="UCA246" s="60"/>
      <c r="UCB246" s="60"/>
      <c r="UCC246" s="60"/>
      <c r="UCD246" s="60"/>
      <c r="UCE246" s="60"/>
      <c r="UCF246" s="60"/>
      <c r="UCG246" s="60"/>
      <c r="UCH246" s="60"/>
      <c r="UCI246" s="60"/>
      <c r="UCJ246" s="60"/>
      <c r="UCK246" s="60"/>
      <c r="UCL246" s="60"/>
      <c r="UCM246" s="60"/>
      <c r="UCN246" s="60"/>
      <c r="UCO246" s="60"/>
      <c r="UCP246" s="60"/>
      <c r="UCQ246" s="60"/>
      <c r="UCR246" s="60"/>
      <c r="UCS246" s="60"/>
      <c r="UCT246" s="60"/>
      <c r="UCU246" s="60"/>
      <c r="UCV246" s="60"/>
      <c r="UCW246" s="60"/>
      <c r="UCX246" s="60"/>
      <c r="UCY246" s="60"/>
      <c r="UCZ246" s="60"/>
      <c r="UDA246" s="60"/>
      <c r="UDB246" s="60"/>
      <c r="UDC246" s="60"/>
      <c r="UDD246" s="60"/>
      <c r="UDE246" s="60"/>
      <c r="UDF246" s="60"/>
      <c r="UDG246" s="60"/>
      <c r="UDH246" s="60"/>
      <c r="UDI246" s="60"/>
      <c r="UDJ246" s="60"/>
      <c r="UDK246" s="60"/>
      <c r="UDL246" s="60"/>
      <c r="UDM246" s="60"/>
      <c r="UDN246" s="60"/>
      <c r="UDO246" s="60"/>
      <c r="UDP246" s="60"/>
      <c r="UDQ246" s="60"/>
      <c r="UDR246" s="60"/>
      <c r="UDS246" s="60"/>
      <c r="UDT246" s="60"/>
      <c r="UDU246" s="60"/>
      <c r="UDV246" s="60"/>
      <c r="UDW246" s="60"/>
      <c r="UDX246" s="60"/>
      <c r="UDY246" s="60"/>
      <c r="UDZ246" s="60"/>
      <c r="UEA246" s="60"/>
      <c r="UEB246" s="60"/>
      <c r="UEC246" s="60"/>
      <c r="UED246" s="60"/>
      <c r="UEE246" s="60"/>
      <c r="UEF246" s="60"/>
      <c r="UEG246" s="60"/>
      <c r="UEH246" s="60"/>
      <c r="UEI246" s="60"/>
      <c r="UEJ246" s="60"/>
      <c r="UEK246" s="60"/>
      <c r="UEL246" s="60"/>
      <c r="UEM246" s="60"/>
      <c r="UEN246" s="60"/>
      <c r="UEO246" s="60"/>
      <c r="UEP246" s="60"/>
      <c r="UEQ246" s="60"/>
      <c r="UER246" s="60"/>
      <c r="UES246" s="60"/>
      <c r="UET246" s="60"/>
      <c r="UEU246" s="60"/>
      <c r="UEV246" s="60"/>
      <c r="UEW246" s="60"/>
      <c r="UEX246" s="60"/>
      <c r="UEY246" s="60"/>
      <c r="UEZ246" s="60"/>
      <c r="UFA246" s="60"/>
      <c r="UFB246" s="60"/>
      <c r="UFC246" s="60"/>
      <c r="UFD246" s="60"/>
      <c r="UFE246" s="60"/>
      <c r="UFF246" s="60"/>
      <c r="UFG246" s="60"/>
      <c r="UFH246" s="60"/>
      <c r="UFI246" s="60"/>
      <c r="UFJ246" s="60"/>
      <c r="UFK246" s="60"/>
      <c r="UFL246" s="60"/>
      <c r="UFM246" s="60"/>
      <c r="UFN246" s="60"/>
      <c r="UFO246" s="60"/>
      <c r="UFP246" s="60"/>
      <c r="UFQ246" s="60"/>
      <c r="UFR246" s="60"/>
      <c r="UFS246" s="60"/>
      <c r="UFT246" s="60"/>
      <c r="UFU246" s="60"/>
      <c r="UFV246" s="60"/>
      <c r="UFW246" s="60"/>
      <c r="UFX246" s="60"/>
      <c r="UFY246" s="60"/>
      <c r="UFZ246" s="60"/>
      <c r="UGA246" s="60"/>
      <c r="UGB246" s="60"/>
      <c r="UGC246" s="60"/>
      <c r="UGD246" s="60"/>
      <c r="UGE246" s="60"/>
      <c r="UGF246" s="60"/>
      <c r="UGG246" s="60"/>
      <c r="UGH246" s="60"/>
      <c r="UGI246" s="60"/>
      <c r="UGJ246" s="60"/>
      <c r="UGK246" s="60"/>
      <c r="UGL246" s="60"/>
      <c r="UGM246" s="60"/>
      <c r="UGN246" s="60"/>
      <c r="UGO246" s="60"/>
      <c r="UGP246" s="60"/>
      <c r="UGQ246" s="60"/>
      <c r="UGR246" s="60"/>
      <c r="UGS246" s="60"/>
      <c r="UGT246" s="60"/>
      <c r="UGU246" s="60"/>
      <c r="UGV246" s="60"/>
      <c r="UGW246" s="60"/>
      <c r="UGX246" s="60"/>
      <c r="UGY246" s="60"/>
      <c r="UGZ246" s="60"/>
      <c r="UHA246" s="60"/>
      <c r="UHB246" s="60"/>
      <c r="UHC246" s="60"/>
      <c r="UHD246" s="60"/>
      <c r="UHE246" s="60"/>
      <c r="UHF246" s="60"/>
      <c r="UHG246" s="60"/>
      <c r="UHH246" s="60"/>
      <c r="UHI246" s="60"/>
      <c r="UHJ246" s="60"/>
      <c r="UHK246" s="60"/>
      <c r="UHL246" s="60"/>
      <c r="UHM246" s="60"/>
      <c r="UHN246" s="60"/>
      <c r="UHO246" s="60"/>
      <c r="UHP246" s="60"/>
      <c r="UHQ246" s="60"/>
      <c r="UHR246" s="60"/>
      <c r="UHS246" s="60"/>
      <c r="UHT246" s="60"/>
      <c r="UHU246" s="60"/>
      <c r="UHV246" s="60"/>
      <c r="UHW246" s="60"/>
      <c r="UHX246" s="60"/>
      <c r="UHY246" s="60"/>
      <c r="UHZ246" s="60"/>
      <c r="UIA246" s="60"/>
      <c r="UIB246" s="60"/>
      <c r="UIC246" s="60"/>
      <c r="UID246" s="60"/>
      <c r="UIE246" s="60"/>
      <c r="UIF246" s="60"/>
      <c r="UIG246" s="60"/>
      <c r="UIH246" s="60"/>
      <c r="UII246" s="60"/>
      <c r="UIJ246" s="60"/>
      <c r="UIK246" s="60"/>
      <c r="UIL246" s="60"/>
      <c r="UIM246" s="60"/>
      <c r="UIN246" s="60"/>
      <c r="UIO246" s="60"/>
      <c r="UIP246" s="60"/>
      <c r="UIQ246" s="60"/>
      <c r="UIR246" s="60"/>
      <c r="UIS246" s="60"/>
      <c r="UIT246" s="60"/>
      <c r="UIU246" s="60"/>
      <c r="UIV246" s="60"/>
      <c r="UIW246" s="60"/>
      <c r="UIX246" s="60"/>
      <c r="UIY246" s="60"/>
      <c r="UIZ246" s="60"/>
      <c r="UJA246" s="60"/>
      <c r="UJB246" s="60"/>
      <c r="UJC246" s="60"/>
      <c r="UJD246" s="60"/>
      <c r="UJE246" s="60"/>
      <c r="UJF246" s="60"/>
      <c r="UJG246" s="60"/>
      <c r="UJH246" s="60"/>
      <c r="UJI246" s="60"/>
      <c r="UJJ246" s="60"/>
      <c r="UJK246" s="60"/>
      <c r="UJL246" s="60"/>
      <c r="UJM246" s="60"/>
      <c r="UJN246" s="60"/>
      <c r="UJO246" s="60"/>
      <c r="UJP246" s="60"/>
      <c r="UJQ246" s="60"/>
      <c r="UJR246" s="60"/>
      <c r="UJS246" s="60"/>
      <c r="UJT246" s="60"/>
      <c r="UJU246" s="60"/>
      <c r="UJV246" s="60"/>
      <c r="UJW246" s="60"/>
      <c r="UJX246" s="60"/>
      <c r="UJY246" s="60"/>
      <c r="UJZ246" s="60"/>
      <c r="UKA246" s="60"/>
      <c r="UKB246" s="60"/>
      <c r="UKC246" s="60"/>
      <c r="UKD246" s="60"/>
      <c r="UKE246" s="60"/>
      <c r="UKF246" s="60"/>
      <c r="UKG246" s="60"/>
      <c r="UKH246" s="60"/>
      <c r="UKI246" s="60"/>
      <c r="UKJ246" s="60"/>
      <c r="UKK246" s="60"/>
      <c r="UKL246" s="60"/>
      <c r="UKM246" s="60"/>
      <c r="UKN246" s="60"/>
      <c r="UKO246" s="60"/>
      <c r="UKP246" s="60"/>
      <c r="UKQ246" s="60"/>
      <c r="UKR246" s="60"/>
      <c r="UKS246" s="60"/>
      <c r="UKT246" s="60"/>
      <c r="UKU246" s="60"/>
      <c r="UKV246" s="60"/>
      <c r="UKW246" s="60"/>
      <c r="UKX246" s="60"/>
      <c r="UKY246" s="60"/>
      <c r="UKZ246" s="60"/>
      <c r="ULA246" s="60"/>
      <c r="ULB246" s="60"/>
      <c r="ULC246" s="60"/>
      <c r="ULD246" s="60"/>
      <c r="ULE246" s="60"/>
      <c r="ULF246" s="60"/>
      <c r="ULG246" s="60"/>
      <c r="ULH246" s="60"/>
      <c r="ULI246" s="60"/>
      <c r="ULJ246" s="60"/>
      <c r="ULK246" s="60"/>
      <c r="ULL246" s="60"/>
      <c r="ULM246" s="60"/>
      <c r="ULN246" s="60"/>
      <c r="ULO246" s="60"/>
      <c r="ULP246" s="60"/>
      <c r="ULQ246" s="60"/>
      <c r="ULR246" s="60"/>
      <c r="ULS246" s="60"/>
      <c r="ULT246" s="60"/>
      <c r="ULU246" s="60"/>
      <c r="ULV246" s="60"/>
      <c r="ULW246" s="60"/>
      <c r="ULX246" s="60"/>
      <c r="ULY246" s="60"/>
      <c r="ULZ246" s="60"/>
      <c r="UMA246" s="60"/>
      <c r="UMB246" s="60"/>
      <c r="UMC246" s="60"/>
      <c r="UMD246" s="60"/>
      <c r="UME246" s="60"/>
      <c r="UMF246" s="60"/>
      <c r="UMG246" s="60"/>
      <c r="UMH246" s="60"/>
      <c r="UMI246" s="60"/>
      <c r="UMJ246" s="60"/>
      <c r="UMK246" s="60"/>
      <c r="UML246" s="60"/>
      <c r="UMM246" s="60"/>
      <c r="UMN246" s="60"/>
      <c r="UMO246" s="60"/>
      <c r="UMP246" s="60"/>
      <c r="UMQ246" s="60"/>
      <c r="UMR246" s="60"/>
      <c r="UMS246" s="60"/>
      <c r="UMT246" s="60"/>
      <c r="UMU246" s="60"/>
      <c r="UMV246" s="60"/>
      <c r="UMW246" s="60"/>
      <c r="UMX246" s="60"/>
      <c r="UMY246" s="60"/>
      <c r="UMZ246" s="60"/>
      <c r="UNA246" s="60"/>
      <c r="UNB246" s="60"/>
      <c r="UNC246" s="60"/>
      <c r="UND246" s="60"/>
      <c r="UNE246" s="60"/>
      <c r="UNF246" s="60"/>
      <c r="UNG246" s="60"/>
      <c r="UNH246" s="60"/>
      <c r="UNI246" s="60"/>
      <c r="UNJ246" s="60"/>
      <c r="UNK246" s="60"/>
      <c r="UNL246" s="60"/>
      <c r="UNM246" s="60"/>
      <c r="UNN246" s="60"/>
      <c r="UNO246" s="60"/>
      <c r="UNP246" s="60"/>
      <c r="UNQ246" s="60"/>
      <c r="UNR246" s="60"/>
      <c r="UNS246" s="60"/>
      <c r="UNT246" s="60"/>
      <c r="UNU246" s="60"/>
      <c r="UNV246" s="60"/>
      <c r="UNW246" s="60"/>
      <c r="UNX246" s="60"/>
      <c r="UNY246" s="60"/>
      <c r="UNZ246" s="60"/>
      <c r="UOA246" s="60"/>
      <c r="UOB246" s="60"/>
      <c r="UOC246" s="60"/>
      <c r="UOD246" s="60"/>
      <c r="UOE246" s="60"/>
      <c r="UOF246" s="60"/>
      <c r="UOG246" s="60"/>
      <c r="UOH246" s="60"/>
      <c r="UOI246" s="60"/>
      <c r="UOJ246" s="60"/>
      <c r="UOK246" s="60"/>
      <c r="UOL246" s="60"/>
      <c r="UOM246" s="60"/>
      <c r="UON246" s="60"/>
      <c r="UOO246" s="60"/>
      <c r="UOP246" s="60"/>
      <c r="UOQ246" s="60"/>
      <c r="UOR246" s="60"/>
      <c r="UOS246" s="60"/>
      <c r="UOT246" s="60"/>
      <c r="UOU246" s="60"/>
      <c r="UOV246" s="60"/>
      <c r="UOW246" s="60"/>
      <c r="UOX246" s="60"/>
      <c r="UOY246" s="60"/>
      <c r="UOZ246" s="60"/>
      <c r="UPA246" s="60"/>
      <c r="UPB246" s="60"/>
      <c r="UPC246" s="60"/>
      <c r="UPD246" s="60"/>
      <c r="UPE246" s="60"/>
      <c r="UPF246" s="60"/>
      <c r="UPG246" s="60"/>
      <c r="UPH246" s="60"/>
      <c r="UPI246" s="60"/>
      <c r="UPJ246" s="60"/>
      <c r="UPK246" s="60"/>
      <c r="UPL246" s="60"/>
      <c r="UPM246" s="60"/>
      <c r="UPN246" s="60"/>
      <c r="UPO246" s="60"/>
      <c r="UPP246" s="60"/>
      <c r="UPQ246" s="60"/>
      <c r="UPR246" s="60"/>
      <c r="UPS246" s="60"/>
      <c r="UPT246" s="60"/>
      <c r="UPU246" s="60"/>
      <c r="UPV246" s="60"/>
      <c r="UPW246" s="60"/>
      <c r="UPX246" s="60"/>
      <c r="UPY246" s="60"/>
      <c r="UPZ246" s="60"/>
      <c r="UQA246" s="60"/>
      <c r="UQB246" s="60"/>
      <c r="UQC246" s="60"/>
      <c r="UQD246" s="60"/>
      <c r="UQE246" s="60"/>
      <c r="UQF246" s="60"/>
      <c r="UQG246" s="60"/>
      <c r="UQH246" s="60"/>
      <c r="UQI246" s="60"/>
      <c r="UQJ246" s="60"/>
      <c r="UQK246" s="60"/>
      <c r="UQL246" s="60"/>
      <c r="UQM246" s="60"/>
      <c r="UQN246" s="60"/>
      <c r="UQO246" s="60"/>
      <c r="UQP246" s="60"/>
      <c r="UQQ246" s="60"/>
      <c r="UQR246" s="60"/>
      <c r="UQS246" s="60"/>
      <c r="UQT246" s="60"/>
      <c r="UQU246" s="60"/>
      <c r="UQV246" s="60"/>
      <c r="UQW246" s="60"/>
      <c r="UQX246" s="60"/>
      <c r="UQY246" s="60"/>
      <c r="UQZ246" s="60"/>
      <c r="URA246" s="60"/>
      <c r="URB246" s="60"/>
      <c r="URC246" s="60"/>
      <c r="URD246" s="60"/>
      <c r="URE246" s="60"/>
      <c r="URF246" s="60"/>
      <c r="URG246" s="60"/>
      <c r="URH246" s="60"/>
      <c r="URI246" s="60"/>
      <c r="URJ246" s="60"/>
      <c r="URK246" s="60"/>
      <c r="URL246" s="60"/>
      <c r="URM246" s="60"/>
      <c r="URN246" s="60"/>
      <c r="URO246" s="60"/>
      <c r="URP246" s="60"/>
      <c r="URQ246" s="60"/>
      <c r="URR246" s="60"/>
      <c r="URS246" s="60"/>
      <c r="URT246" s="60"/>
      <c r="URU246" s="60"/>
      <c r="URV246" s="60"/>
      <c r="URW246" s="60"/>
      <c r="URX246" s="60"/>
      <c r="URY246" s="60"/>
      <c r="URZ246" s="60"/>
      <c r="USA246" s="60"/>
      <c r="USB246" s="60"/>
      <c r="USC246" s="60"/>
      <c r="USD246" s="60"/>
      <c r="USE246" s="60"/>
      <c r="USF246" s="60"/>
      <c r="USG246" s="60"/>
      <c r="USH246" s="60"/>
      <c r="USI246" s="60"/>
      <c r="USJ246" s="60"/>
      <c r="USK246" s="60"/>
      <c r="USL246" s="60"/>
      <c r="USM246" s="60"/>
      <c r="USN246" s="60"/>
      <c r="USO246" s="60"/>
      <c r="USP246" s="60"/>
      <c r="USQ246" s="60"/>
      <c r="USR246" s="60"/>
      <c r="USS246" s="60"/>
      <c r="UST246" s="60"/>
      <c r="USU246" s="60"/>
      <c r="USV246" s="60"/>
      <c r="USW246" s="60"/>
      <c r="USX246" s="60"/>
      <c r="USY246" s="60"/>
      <c r="USZ246" s="60"/>
      <c r="UTA246" s="60"/>
      <c r="UTB246" s="60"/>
      <c r="UTC246" s="60"/>
      <c r="UTD246" s="60"/>
      <c r="UTE246" s="60"/>
      <c r="UTF246" s="60"/>
      <c r="UTG246" s="60"/>
      <c r="UTH246" s="60"/>
      <c r="UTI246" s="60"/>
      <c r="UTJ246" s="60"/>
      <c r="UTK246" s="60"/>
      <c r="UTL246" s="60"/>
      <c r="UTM246" s="60"/>
      <c r="UTN246" s="60"/>
      <c r="UTO246" s="60"/>
      <c r="UTP246" s="60"/>
      <c r="UTQ246" s="60"/>
      <c r="UTR246" s="60"/>
      <c r="UTS246" s="60"/>
      <c r="UTT246" s="60"/>
      <c r="UTU246" s="60"/>
      <c r="UTV246" s="60"/>
      <c r="UTW246" s="60"/>
      <c r="UTX246" s="60"/>
      <c r="UTY246" s="60"/>
      <c r="UTZ246" s="60"/>
      <c r="UUA246" s="60"/>
      <c r="UUB246" s="60"/>
      <c r="UUC246" s="60"/>
      <c r="UUD246" s="60"/>
      <c r="UUE246" s="60"/>
      <c r="UUF246" s="60"/>
      <c r="UUG246" s="60"/>
      <c r="UUH246" s="60"/>
      <c r="UUI246" s="60"/>
      <c r="UUJ246" s="60"/>
      <c r="UUK246" s="60"/>
      <c r="UUL246" s="60"/>
      <c r="UUM246" s="60"/>
      <c r="UUN246" s="60"/>
      <c r="UUO246" s="60"/>
      <c r="UUP246" s="60"/>
      <c r="UUQ246" s="60"/>
      <c r="UUR246" s="60"/>
      <c r="UUS246" s="60"/>
      <c r="UUT246" s="60"/>
      <c r="UUU246" s="60"/>
      <c r="UUV246" s="60"/>
      <c r="UUW246" s="60"/>
      <c r="UUX246" s="60"/>
      <c r="UUY246" s="60"/>
      <c r="UUZ246" s="60"/>
      <c r="UVA246" s="60"/>
      <c r="UVB246" s="60"/>
      <c r="UVC246" s="60"/>
      <c r="UVD246" s="60"/>
      <c r="UVE246" s="60"/>
      <c r="UVF246" s="60"/>
      <c r="UVG246" s="60"/>
      <c r="UVH246" s="60"/>
      <c r="UVI246" s="60"/>
      <c r="UVJ246" s="60"/>
      <c r="UVK246" s="60"/>
      <c r="UVL246" s="60"/>
      <c r="UVM246" s="60"/>
      <c r="UVN246" s="60"/>
      <c r="UVO246" s="60"/>
      <c r="UVP246" s="60"/>
      <c r="UVQ246" s="60"/>
      <c r="UVR246" s="60"/>
      <c r="UVS246" s="60"/>
      <c r="UVT246" s="60"/>
      <c r="UVU246" s="60"/>
      <c r="UVV246" s="60"/>
      <c r="UVW246" s="60"/>
      <c r="UVX246" s="60"/>
      <c r="UVY246" s="60"/>
      <c r="UVZ246" s="60"/>
      <c r="UWA246" s="60"/>
      <c r="UWB246" s="60"/>
      <c r="UWC246" s="60"/>
      <c r="UWD246" s="60"/>
      <c r="UWE246" s="60"/>
      <c r="UWF246" s="60"/>
      <c r="UWG246" s="60"/>
      <c r="UWH246" s="60"/>
      <c r="UWI246" s="60"/>
      <c r="UWJ246" s="60"/>
      <c r="UWK246" s="60"/>
      <c r="UWL246" s="60"/>
      <c r="UWM246" s="60"/>
      <c r="UWN246" s="60"/>
      <c r="UWO246" s="60"/>
      <c r="UWP246" s="60"/>
      <c r="UWQ246" s="60"/>
      <c r="UWR246" s="60"/>
      <c r="UWS246" s="60"/>
      <c r="UWT246" s="60"/>
      <c r="UWU246" s="60"/>
      <c r="UWV246" s="60"/>
      <c r="UWW246" s="60"/>
      <c r="UWX246" s="60"/>
      <c r="UWY246" s="60"/>
      <c r="UWZ246" s="60"/>
      <c r="UXA246" s="60"/>
      <c r="UXB246" s="60"/>
      <c r="UXC246" s="60"/>
      <c r="UXD246" s="60"/>
      <c r="UXE246" s="60"/>
      <c r="UXF246" s="60"/>
      <c r="UXG246" s="60"/>
      <c r="UXH246" s="60"/>
      <c r="UXI246" s="60"/>
      <c r="UXJ246" s="60"/>
      <c r="UXK246" s="60"/>
      <c r="UXL246" s="60"/>
      <c r="UXM246" s="60"/>
      <c r="UXN246" s="60"/>
      <c r="UXO246" s="60"/>
      <c r="UXP246" s="60"/>
      <c r="UXQ246" s="60"/>
      <c r="UXR246" s="60"/>
      <c r="UXS246" s="60"/>
      <c r="UXT246" s="60"/>
      <c r="UXU246" s="60"/>
      <c r="UXV246" s="60"/>
      <c r="UXW246" s="60"/>
      <c r="UXX246" s="60"/>
      <c r="UXY246" s="60"/>
      <c r="UXZ246" s="60"/>
      <c r="UYA246" s="60"/>
      <c r="UYB246" s="60"/>
      <c r="UYC246" s="60"/>
      <c r="UYD246" s="60"/>
      <c r="UYE246" s="60"/>
      <c r="UYF246" s="60"/>
      <c r="UYG246" s="60"/>
      <c r="UYH246" s="60"/>
      <c r="UYI246" s="60"/>
      <c r="UYJ246" s="60"/>
      <c r="UYK246" s="60"/>
      <c r="UYL246" s="60"/>
      <c r="UYM246" s="60"/>
      <c r="UYN246" s="60"/>
      <c r="UYO246" s="60"/>
      <c r="UYP246" s="60"/>
      <c r="UYQ246" s="60"/>
      <c r="UYR246" s="60"/>
      <c r="UYS246" s="60"/>
      <c r="UYT246" s="60"/>
      <c r="UYU246" s="60"/>
      <c r="UYV246" s="60"/>
      <c r="UYW246" s="60"/>
      <c r="UYX246" s="60"/>
      <c r="UYY246" s="60"/>
      <c r="UYZ246" s="60"/>
      <c r="UZA246" s="60"/>
      <c r="UZB246" s="60"/>
      <c r="UZC246" s="60"/>
      <c r="UZD246" s="60"/>
      <c r="UZE246" s="60"/>
      <c r="UZF246" s="60"/>
      <c r="UZG246" s="60"/>
      <c r="UZH246" s="60"/>
      <c r="UZI246" s="60"/>
      <c r="UZJ246" s="60"/>
      <c r="UZK246" s="60"/>
      <c r="UZL246" s="60"/>
      <c r="UZM246" s="60"/>
      <c r="UZN246" s="60"/>
      <c r="UZO246" s="60"/>
      <c r="UZP246" s="60"/>
      <c r="UZQ246" s="60"/>
      <c r="UZR246" s="60"/>
      <c r="UZS246" s="60"/>
      <c r="UZT246" s="60"/>
      <c r="UZU246" s="60"/>
      <c r="UZV246" s="60"/>
      <c r="UZW246" s="60"/>
      <c r="UZX246" s="60"/>
      <c r="UZY246" s="60"/>
      <c r="UZZ246" s="60"/>
      <c r="VAA246" s="60"/>
      <c r="VAB246" s="60"/>
      <c r="VAC246" s="60"/>
      <c r="VAD246" s="60"/>
      <c r="VAE246" s="60"/>
      <c r="VAF246" s="60"/>
      <c r="VAG246" s="60"/>
      <c r="VAH246" s="60"/>
      <c r="VAI246" s="60"/>
      <c r="VAJ246" s="60"/>
      <c r="VAK246" s="60"/>
      <c r="VAL246" s="60"/>
      <c r="VAM246" s="60"/>
      <c r="VAN246" s="60"/>
      <c r="VAO246" s="60"/>
      <c r="VAP246" s="60"/>
      <c r="VAQ246" s="60"/>
      <c r="VAR246" s="60"/>
      <c r="VAS246" s="60"/>
      <c r="VAT246" s="60"/>
      <c r="VAU246" s="60"/>
      <c r="VAV246" s="60"/>
      <c r="VAW246" s="60"/>
      <c r="VAX246" s="60"/>
      <c r="VAY246" s="60"/>
      <c r="VAZ246" s="60"/>
      <c r="VBA246" s="60"/>
      <c r="VBB246" s="60"/>
      <c r="VBC246" s="60"/>
      <c r="VBD246" s="60"/>
      <c r="VBE246" s="60"/>
      <c r="VBF246" s="60"/>
      <c r="VBG246" s="60"/>
      <c r="VBH246" s="60"/>
      <c r="VBI246" s="60"/>
      <c r="VBJ246" s="60"/>
      <c r="VBK246" s="60"/>
      <c r="VBL246" s="60"/>
      <c r="VBM246" s="60"/>
      <c r="VBN246" s="60"/>
      <c r="VBO246" s="60"/>
      <c r="VBP246" s="60"/>
      <c r="VBQ246" s="60"/>
      <c r="VBR246" s="60"/>
      <c r="VBS246" s="60"/>
      <c r="VBT246" s="60"/>
      <c r="VBU246" s="60"/>
      <c r="VBV246" s="60"/>
      <c r="VBW246" s="60"/>
      <c r="VBX246" s="60"/>
      <c r="VBY246" s="60"/>
      <c r="VBZ246" s="60"/>
      <c r="VCA246" s="60"/>
      <c r="VCB246" s="60"/>
      <c r="VCC246" s="60"/>
      <c r="VCD246" s="60"/>
      <c r="VCE246" s="60"/>
      <c r="VCF246" s="60"/>
      <c r="VCG246" s="60"/>
      <c r="VCH246" s="60"/>
      <c r="VCI246" s="60"/>
      <c r="VCJ246" s="60"/>
      <c r="VCK246" s="60"/>
      <c r="VCL246" s="60"/>
      <c r="VCM246" s="60"/>
      <c r="VCN246" s="60"/>
      <c r="VCO246" s="60"/>
      <c r="VCP246" s="60"/>
      <c r="VCQ246" s="60"/>
      <c r="VCR246" s="60"/>
      <c r="VCS246" s="60"/>
      <c r="VCT246" s="60"/>
      <c r="VCU246" s="60"/>
      <c r="VCV246" s="60"/>
      <c r="VCW246" s="60"/>
      <c r="VCX246" s="60"/>
      <c r="VCY246" s="60"/>
      <c r="VCZ246" s="60"/>
      <c r="VDA246" s="60"/>
      <c r="VDB246" s="60"/>
      <c r="VDC246" s="60"/>
      <c r="VDD246" s="60"/>
      <c r="VDE246" s="60"/>
      <c r="VDF246" s="60"/>
      <c r="VDG246" s="60"/>
      <c r="VDH246" s="60"/>
      <c r="VDI246" s="60"/>
      <c r="VDJ246" s="60"/>
      <c r="VDK246" s="60"/>
      <c r="VDL246" s="60"/>
      <c r="VDM246" s="60"/>
      <c r="VDN246" s="60"/>
      <c r="VDO246" s="60"/>
      <c r="VDP246" s="60"/>
      <c r="VDQ246" s="60"/>
      <c r="VDR246" s="60"/>
      <c r="VDS246" s="60"/>
      <c r="VDT246" s="60"/>
      <c r="VDU246" s="60"/>
      <c r="VDV246" s="60"/>
      <c r="VDW246" s="60"/>
      <c r="VDX246" s="60"/>
      <c r="VDY246" s="60"/>
      <c r="VDZ246" s="60"/>
      <c r="VEA246" s="60"/>
      <c r="VEB246" s="60"/>
      <c r="VEC246" s="60"/>
      <c r="VED246" s="60"/>
      <c r="VEE246" s="60"/>
      <c r="VEF246" s="60"/>
      <c r="VEG246" s="60"/>
      <c r="VEH246" s="60"/>
      <c r="VEI246" s="60"/>
      <c r="VEJ246" s="60"/>
      <c r="VEK246" s="60"/>
      <c r="VEL246" s="60"/>
      <c r="VEM246" s="60"/>
      <c r="VEN246" s="60"/>
      <c r="VEO246" s="60"/>
      <c r="VEP246" s="60"/>
      <c r="VEQ246" s="60"/>
      <c r="VER246" s="60"/>
      <c r="VES246" s="60"/>
      <c r="VET246" s="60"/>
      <c r="VEU246" s="60"/>
      <c r="VEV246" s="60"/>
      <c r="VEW246" s="60"/>
      <c r="VEX246" s="60"/>
      <c r="VEY246" s="60"/>
      <c r="VEZ246" s="60"/>
      <c r="VFA246" s="60"/>
      <c r="VFB246" s="60"/>
      <c r="VFC246" s="60"/>
      <c r="VFD246" s="60"/>
      <c r="VFE246" s="60"/>
      <c r="VFF246" s="60"/>
      <c r="VFG246" s="60"/>
      <c r="VFH246" s="60"/>
      <c r="VFI246" s="60"/>
      <c r="VFJ246" s="60"/>
      <c r="VFK246" s="60"/>
      <c r="VFL246" s="60"/>
      <c r="VFM246" s="60"/>
      <c r="VFN246" s="60"/>
      <c r="VFO246" s="60"/>
      <c r="VFP246" s="60"/>
      <c r="VFQ246" s="60"/>
      <c r="VFR246" s="60"/>
      <c r="VFS246" s="60"/>
      <c r="VFT246" s="60"/>
      <c r="VFU246" s="60"/>
      <c r="VFV246" s="60"/>
      <c r="VFW246" s="60"/>
      <c r="VFX246" s="60"/>
      <c r="VFY246" s="60"/>
      <c r="VFZ246" s="60"/>
      <c r="VGA246" s="60"/>
      <c r="VGB246" s="60"/>
      <c r="VGC246" s="60"/>
      <c r="VGD246" s="60"/>
      <c r="VGE246" s="60"/>
      <c r="VGF246" s="60"/>
      <c r="VGG246" s="60"/>
      <c r="VGH246" s="60"/>
      <c r="VGI246" s="60"/>
      <c r="VGJ246" s="60"/>
      <c r="VGK246" s="60"/>
      <c r="VGL246" s="60"/>
      <c r="VGM246" s="60"/>
      <c r="VGN246" s="60"/>
      <c r="VGO246" s="60"/>
      <c r="VGP246" s="60"/>
      <c r="VGQ246" s="60"/>
      <c r="VGR246" s="60"/>
      <c r="VGS246" s="60"/>
      <c r="VGT246" s="60"/>
      <c r="VGU246" s="60"/>
      <c r="VGV246" s="60"/>
      <c r="VGW246" s="60"/>
      <c r="VGX246" s="60"/>
      <c r="VGY246" s="60"/>
      <c r="VGZ246" s="60"/>
      <c r="VHA246" s="60"/>
      <c r="VHB246" s="60"/>
      <c r="VHC246" s="60"/>
      <c r="VHD246" s="60"/>
      <c r="VHE246" s="60"/>
      <c r="VHF246" s="60"/>
      <c r="VHG246" s="60"/>
      <c r="VHH246" s="60"/>
      <c r="VHI246" s="60"/>
      <c r="VHJ246" s="60"/>
      <c r="VHK246" s="60"/>
      <c r="VHL246" s="60"/>
      <c r="VHM246" s="60"/>
      <c r="VHN246" s="60"/>
      <c r="VHO246" s="60"/>
      <c r="VHP246" s="60"/>
      <c r="VHQ246" s="60"/>
      <c r="VHR246" s="60"/>
      <c r="VHS246" s="60"/>
      <c r="VHT246" s="60"/>
      <c r="VHU246" s="60"/>
      <c r="VHV246" s="60"/>
      <c r="VHW246" s="60"/>
      <c r="VHX246" s="60"/>
      <c r="VHY246" s="60"/>
      <c r="VHZ246" s="60"/>
      <c r="VIA246" s="60"/>
      <c r="VIB246" s="60"/>
      <c r="VIC246" s="60"/>
      <c r="VID246" s="60"/>
      <c r="VIE246" s="60"/>
      <c r="VIF246" s="60"/>
      <c r="VIG246" s="60"/>
      <c r="VIH246" s="60"/>
      <c r="VII246" s="60"/>
      <c r="VIJ246" s="60"/>
      <c r="VIK246" s="60"/>
      <c r="VIL246" s="60"/>
      <c r="VIM246" s="60"/>
      <c r="VIN246" s="60"/>
      <c r="VIO246" s="60"/>
      <c r="VIP246" s="60"/>
      <c r="VIQ246" s="60"/>
      <c r="VIR246" s="60"/>
      <c r="VIS246" s="60"/>
      <c r="VIT246" s="60"/>
      <c r="VIU246" s="60"/>
      <c r="VIV246" s="60"/>
      <c r="VIW246" s="60"/>
      <c r="VIX246" s="60"/>
      <c r="VIY246" s="60"/>
      <c r="VIZ246" s="60"/>
      <c r="VJA246" s="60"/>
      <c r="VJB246" s="60"/>
      <c r="VJC246" s="60"/>
      <c r="VJD246" s="60"/>
      <c r="VJE246" s="60"/>
      <c r="VJF246" s="60"/>
      <c r="VJG246" s="60"/>
      <c r="VJH246" s="60"/>
      <c r="VJI246" s="60"/>
      <c r="VJJ246" s="60"/>
      <c r="VJK246" s="60"/>
      <c r="VJL246" s="60"/>
      <c r="VJM246" s="60"/>
      <c r="VJN246" s="60"/>
      <c r="VJO246" s="60"/>
      <c r="VJP246" s="60"/>
      <c r="VJQ246" s="60"/>
      <c r="VJR246" s="60"/>
      <c r="VJS246" s="60"/>
      <c r="VJT246" s="60"/>
      <c r="VJU246" s="60"/>
      <c r="VJV246" s="60"/>
      <c r="VJW246" s="60"/>
      <c r="VJX246" s="60"/>
      <c r="VJY246" s="60"/>
      <c r="VJZ246" s="60"/>
      <c r="VKA246" s="60"/>
      <c r="VKB246" s="60"/>
      <c r="VKC246" s="60"/>
      <c r="VKD246" s="60"/>
      <c r="VKE246" s="60"/>
      <c r="VKF246" s="60"/>
      <c r="VKG246" s="60"/>
      <c r="VKH246" s="60"/>
      <c r="VKI246" s="60"/>
      <c r="VKJ246" s="60"/>
      <c r="VKK246" s="60"/>
      <c r="VKL246" s="60"/>
      <c r="VKM246" s="60"/>
      <c r="VKN246" s="60"/>
      <c r="VKO246" s="60"/>
      <c r="VKP246" s="60"/>
      <c r="VKQ246" s="60"/>
      <c r="VKR246" s="60"/>
      <c r="VKS246" s="60"/>
      <c r="VKT246" s="60"/>
      <c r="VKU246" s="60"/>
      <c r="VKV246" s="60"/>
      <c r="VKW246" s="60"/>
      <c r="VKX246" s="60"/>
      <c r="VKY246" s="60"/>
      <c r="VKZ246" s="60"/>
      <c r="VLA246" s="60"/>
      <c r="VLB246" s="60"/>
      <c r="VLC246" s="60"/>
      <c r="VLD246" s="60"/>
      <c r="VLE246" s="60"/>
      <c r="VLF246" s="60"/>
      <c r="VLG246" s="60"/>
      <c r="VLH246" s="60"/>
      <c r="VLI246" s="60"/>
      <c r="VLJ246" s="60"/>
      <c r="VLK246" s="60"/>
      <c r="VLL246" s="60"/>
      <c r="VLM246" s="60"/>
      <c r="VLN246" s="60"/>
      <c r="VLO246" s="60"/>
      <c r="VLP246" s="60"/>
      <c r="VLQ246" s="60"/>
      <c r="VLR246" s="60"/>
      <c r="VLS246" s="60"/>
      <c r="VLT246" s="60"/>
      <c r="VLU246" s="60"/>
      <c r="VLV246" s="60"/>
      <c r="VLW246" s="60"/>
      <c r="VLX246" s="60"/>
      <c r="VLY246" s="60"/>
      <c r="VLZ246" s="60"/>
      <c r="VMA246" s="60"/>
      <c r="VMB246" s="60"/>
      <c r="VMC246" s="60"/>
      <c r="VMD246" s="60"/>
      <c r="VME246" s="60"/>
      <c r="VMF246" s="60"/>
      <c r="VMG246" s="60"/>
      <c r="VMH246" s="60"/>
      <c r="VMI246" s="60"/>
      <c r="VMJ246" s="60"/>
      <c r="VMK246" s="60"/>
      <c r="VML246" s="60"/>
      <c r="VMM246" s="60"/>
      <c r="VMN246" s="60"/>
      <c r="VMO246" s="60"/>
      <c r="VMP246" s="60"/>
      <c r="VMQ246" s="60"/>
      <c r="VMR246" s="60"/>
      <c r="VMS246" s="60"/>
      <c r="VMT246" s="60"/>
      <c r="VMU246" s="60"/>
      <c r="VMV246" s="60"/>
      <c r="VMW246" s="60"/>
      <c r="VMX246" s="60"/>
      <c r="VMY246" s="60"/>
      <c r="VMZ246" s="60"/>
      <c r="VNA246" s="60"/>
      <c r="VNB246" s="60"/>
      <c r="VNC246" s="60"/>
      <c r="VND246" s="60"/>
      <c r="VNE246" s="60"/>
      <c r="VNF246" s="60"/>
      <c r="VNG246" s="60"/>
      <c r="VNH246" s="60"/>
      <c r="VNI246" s="60"/>
      <c r="VNJ246" s="60"/>
      <c r="VNK246" s="60"/>
      <c r="VNL246" s="60"/>
      <c r="VNM246" s="60"/>
      <c r="VNN246" s="60"/>
      <c r="VNO246" s="60"/>
      <c r="VNP246" s="60"/>
      <c r="VNQ246" s="60"/>
      <c r="VNR246" s="60"/>
      <c r="VNS246" s="60"/>
      <c r="VNT246" s="60"/>
      <c r="VNU246" s="60"/>
      <c r="VNV246" s="60"/>
      <c r="VNW246" s="60"/>
      <c r="VNX246" s="60"/>
      <c r="VNY246" s="60"/>
      <c r="VNZ246" s="60"/>
      <c r="VOA246" s="60"/>
      <c r="VOB246" s="60"/>
      <c r="VOC246" s="60"/>
      <c r="VOD246" s="60"/>
      <c r="VOE246" s="60"/>
      <c r="VOF246" s="60"/>
      <c r="VOG246" s="60"/>
      <c r="VOH246" s="60"/>
      <c r="VOI246" s="60"/>
      <c r="VOJ246" s="60"/>
      <c r="VOK246" s="60"/>
      <c r="VOL246" s="60"/>
      <c r="VOM246" s="60"/>
      <c r="VON246" s="60"/>
      <c r="VOO246" s="60"/>
      <c r="VOP246" s="60"/>
      <c r="VOQ246" s="60"/>
      <c r="VOR246" s="60"/>
      <c r="VOS246" s="60"/>
      <c r="VOT246" s="60"/>
      <c r="VOU246" s="60"/>
      <c r="VOV246" s="60"/>
      <c r="VOW246" s="60"/>
      <c r="VOX246" s="60"/>
      <c r="VOY246" s="60"/>
      <c r="VOZ246" s="60"/>
      <c r="VPA246" s="60"/>
      <c r="VPB246" s="60"/>
      <c r="VPC246" s="60"/>
      <c r="VPD246" s="60"/>
      <c r="VPE246" s="60"/>
      <c r="VPF246" s="60"/>
      <c r="VPG246" s="60"/>
      <c r="VPH246" s="60"/>
      <c r="VPI246" s="60"/>
      <c r="VPJ246" s="60"/>
      <c r="VPK246" s="60"/>
      <c r="VPL246" s="60"/>
      <c r="VPM246" s="60"/>
      <c r="VPN246" s="60"/>
      <c r="VPO246" s="60"/>
      <c r="VPP246" s="60"/>
      <c r="VPQ246" s="60"/>
      <c r="VPR246" s="60"/>
      <c r="VPS246" s="60"/>
      <c r="VPT246" s="60"/>
      <c r="VPU246" s="60"/>
      <c r="VPV246" s="60"/>
      <c r="VPW246" s="60"/>
      <c r="VPX246" s="60"/>
      <c r="VPY246" s="60"/>
      <c r="VPZ246" s="60"/>
      <c r="VQA246" s="60"/>
      <c r="VQB246" s="60"/>
      <c r="VQC246" s="60"/>
      <c r="VQD246" s="60"/>
      <c r="VQE246" s="60"/>
      <c r="VQF246" s="60"/>
      <c r="VQG246" s="60"/>
      <c r="VQH246" s="60"/>
      <c r="VQI246" s="60"/>
      <c r="VQJ246" s="60"/>
      <c r="VQK246" s="60"/>
      <c r="VQL246" s="60"/>
      <c r="VQM246" s="60"/>
      <c r="VQN246" s="60"/>
      <c r="VQO246" s="60"/>
      <c r="VQP246" s="60"/>
      <c r="VQQ246" s="60"/>
      <c r="VQR246" s="60"/>
      <c r="VQS246" s="60"/>
      <c r="VQT246" s="60"/>
      <c r="VQU246" s="60"/>
      <c r="VQV246" s="60"/>
      <c r="VQW246" s="60"/>
      <c r="VQX246" s="60"/>
      <c r="VQY246" s="60"/>
      <c r="VQZ246" s="60"/>
      <c r="VRA246" s="60"/>
      <c r="VRB246" s="60"/>
      <c r="VRC246" s="60"/>
      <c r="VRD246" s="60"/>
      <c r="VRE246" s="60"/>
      <c r="VRF246" s="60"/>
      <c r="VRG246" s="60"/>
      <c r="VRH246" s="60"/>
      <c r="VRI246" s="60"/>
      <c r="VRJ246" s="60"/>
      <c r="VRK246" s="60"/>
      <c r="VRL246" s="60"/>
      <c r="VRM246" s="60"/>
      <c r="VRN246" s="60"/>
      <c r="VRO246" s="60"/>
      <c r="VRP246" s="60"/>
      <c r="VRQ246" s="60"/>
      <c r="VRR246" s="60"/>
      <c r="VRS246" s="60"/>
      <c r="VRT246" s="60"/>
      <c r="VRU246" s="60"/>
      <c r="VRV246" s="60"/>
      <c r="VRW246" s="60"/>
      <c r="VRX246" s="60"/>
      <c r="VRY246" s="60"/>
      <c r="VRZ246" s="60"/>
      <c r="VSA246" s="60"/>
      <c r="VSB246" s="60"/>
      <c r="VSC246" s="60"/>
      <c r="VSD246" s="60"/>
      <c r="VSE246" s="60"/>
      <c r="VSF246" s="60"/>
      <c r="VSG246" s="60"/>
      <c r="VSH246" s="60"/>
      <c r="VSI246" s="60"/>
      <c r="VSJ246" s="60"/>
      <c r="VSK246" s="60"/>
      <c r="VSL246" s="60"/>
      <c r="VSM246" s="60"/>
      <c r="VSN246" s="60"/>
      <c r="VSO246" s="60"/>
      <c r="VSP246" s="60"/>
      <c r="VSQ246" s="60"/>
      <c r="VSR246" s="60"/>
      <c r="VSS246" s="60"/>
      <c r="VST246" s="60"/>
      <c r="VSU246" s="60"/>
      <c r="VSV246" s="60"/>
      <c r="VSW246" s="60"/>
      <c r="VSX246" s="60"/>
      <c r="VSY246" s="60"/>
      <c r="VSZ246" s="60"/>
      <c r="VTA246" s="60"/>
      <c r="VTB246" s="60"/>
      <c r="VTC246" s="60"/>
      <c r="VTD246" s="60"/>
      <c r="VTE246" s="60"/>
      <c r="VTF246" s="60"/>
      <c r="VTG246" s="60"/>
      <c r="VTH246" s="60"/>
      <c r="VTI246" s="60"/>
      <c r="VTJ246" s="60"/>
      <c r="VTK246" s="60"/>
      <c r="VTL246" s="60"/>
      <c r="VTM246" s="60"/>
      <c r="VTN246" s="60"/>
      <c r="VTO246" s="60"/>
      <c r="VTP246" s="60"/>
      <c r="VTQ246" s="60"/>
      <c r="VTR246" s="60"/>
      <c r="VTS246" s="60"/>
      <c r="VTT246" s="60"/>
      <c r="VTU246" s="60"/>
      <c r="VTV246" s="60"/>
      <c r="VTW246" s="60"/>
      <c r="VTX246" s="60"/>
      <c r="VTY246" s="60"/>
      <c r="VTZ246" s="60"/>
      <c r="VUA246" s="60"/>
      <c r="VUB246" s="60"/>
      <c r="VUC246" s="60"/>
      <c r="VUD246" s="60"/>
      <c r="VUE246" s="60"/>
      <c r="VUF246" s="60"/>
      <c r="VUG246" s="60"/>
      <c r="VUH246" s="60"/>
      <c r="VUI246" s="60"/>
      <c r="VUJ246" s="60"/>
      <c r="VUK246" s="60"/>
      <c r="VUL246" s="60"/>
      <c r="VUM246" s="60"/>
      <c r="VUN246" s="60"/>
      <c r="VUO246" s="60"/>
      <c r="VUP246" s="60"/>
      <c r="VUQ246" s="60"/>
      <c r="VUR246" s="60"/>
      <c r="VUS246" s="60"/>
      <c r="VUT246" s="60"/>
      <c r="VUU246" s="60"/>
      <c r="VUV246" s="60"/>
      <c r="VUW246" s="60"/>
      <c r="VUX246" s="60"/>
      <c r="VUY246" s="60"/>
      <c r="VUZ246" s="60"/>
      <c r="VVA246" s="60"/>
      <c r="VVB246" s="60"/>
      <c r="VVC246" s="60"/>
      <c r="VVD246" s="60"/>
      <c r="VVE246" s="60"/>
      <c r="VVF246" s="60"/>
      <c r="VVG246" s="60"/>
      <c r="VVH246" s="60"/>
      <c r="VVI246" s="60"/>
      <c r="VVJ246" s="60"/>
      <c r="VVK246" s="60"/>
      <c r="VVL246" s="60"/>
      <c r="VVM246" s="60"/>
      <c r="VVN246" s="60"/>
      <c r="VVO246" s="60"/>
      <c r="VVP246" s="60"/>
      <c r="VVQ246" s="60"/>
      <c r="VVR246" s="60"/>
      <c r="VVS246" s="60"/>
      <c r="VVT246" s="60"/>
      <c r="VVU246" s="60"/>
      <c r="VVV246" s="60"/>
      <c r="VVW246" s="60"/>
      <c r="VVX246" s="60"/>
      <c r="VVY246" s="60"/>
      <c r="VVZ246" s="60"/>
      <c r="VWA246" s="60"/>
      <c r="VWB246" s="60"/>
      <c r="VWC246" s="60"/>
      <c r="VWD246" s="60"/>
      <c r="VWE246" s="60"/>
      <c r="VWF246" s="60"/>
      <c r="VWG246" s="60"/>
      <c r="VWH246" s="60"/>
      <c r="VWI246" s="60"/>
      <c r="VWJ246" s="60"/>
      <c r="VWK246" s="60"/>
      <c r="VWL246" s="60"/>
      <c r="VWM246" s="60"/>
      <c r="VWN246" s="60"/>
      <c r="VWO246" s="60"/>
      <c r="VWP246" s="60"/>
      <c r="VWQ246" s="60"/>
      <c r="VWR246" s="60"/>
      <c r="VWS246" s="60"/>
      <c r="VWT246" s="60"/>
      <c r="VWU246" s="60"/>
      <c r="VWV246" s="60"/>
      <c r="VWW246" s="60"/>
      <c r="VWX246" s="60"/>
      <c r="VWY246" s="60"/>
      <c r="VWZ246" s="60"/>
      <c r="VXA246" s="60"/>
      <c r="VXB246" s="60"/>
      <c r="VXC246" s="60"/>
      <c r="VXD246" s="60"/>
      <c r="VXE246" s="60"/>
      <c r="VXF246" s="60"/>
      <c r="VXG246" s="60"/>
      <c r="VXH246" s="60"/>
      <c r="VXI246" s="60"/>
      <c r="VXJ246" s="60"/>
      <c r="VXK246" s="60"/>
      <c r="VXL246" s="60"/>
      <c r="VXM246" s="60"/>
      <c r="VXN246" s="60"/>
      <c r="VXO246" s="60"/>
      <c r="VXP246" s="60"/>
      <c r="VXQ246" s="60"/>
      <c r="VXR246" s="60"/>
      <c r="VXS246" s="60"/>
      <c r="VXT246" s="60"/>
      <c r="VXU246" s="60"/>
      <c r="VXV246" s="60"/>
      <c r="VXW246" s="60"/>
      <c r="VXX246" s="60"/>
      <c r="VXY246" s="60"/>
      <c r="VXZ246" s="60"/>
      <c r="VYA246" s="60"/>
      <c r="VYB246" s="60"/>
      <c r="VYC246" s="60"/>
      <c r="VYD246" s="60"/>
      <c r="VYE246" s="60"/>
      <c r="VYF246" s="60"/>
      <c r="VYG246" s="60"/>
      <c r="VYH246" s="60"/>
      <c r="VYI246" s="60"/>
      <c r="VYJ246" s="60"/>
      <c r="VYK246" s="60"/>
      <c r="VYL246" s="60"/>
      <c r="VYM246" s="60"/>
      <c r="VYN246" s="60"/>
      <c r="VYO246" s="60"/>
      <c r="VYP246" s="60"/>
      <c r="VYQ246" s="60"/>
      <c r="VYR246" s="60"/>
      <c r="VYS246" s="60"/>
      <c r="VYT246" s="60"/>
      <c r="VYU246" s="60"/>
      <c r="VYV246" s="60"/>
      <c r="VYW246" s="60"/>
      <c r="VYX246" s="60"/>
      <c r="VYY246" s="60"/>
      <c r="VYZ246" s="60"/>
      <c r="VZA246" s="60"/>
      <c r="VZB246" s="60"/>
      <c r="VZC246" s="60"/>
      <c r="VZD246" s="60"/>
      <c r="VZE246" s="60"/>
      <c r="VZF246" s="60"/>
      <c r="VZG246" s="60"/>
      <c r="VZH246" s="60"/>
      <c r="VZI246" s="60"/>
      <c r="VZJ246" s="60"/>
      <c r="VZK246" s="60"/>
      <c r="VZL246" s="60"/>
      <c r="VZM246" s="60"/>
      <c r="VZN246" s="60"/>
      <c r="VZO246" s="60"/>
      <c r="VZP246" s="60"/>
      <c r="VZQ246" s="60"/>
      <c r="VZR246" s="60"/>
      <c r="VZS246" s="60"/>
      <c r="VZT246" s="60"/>
      <c r="VZU246" s="60"/>
      <c r="VZV246" s="60"/>
      <c r="VZW246" s="60"/>
      <c r="VZX246" s="60"/>
      <c r="VZY246" s="60"/>
      <c r="VZZ246" s="60"/>
      <c r="WAA246" s="60"/>
      <c r="WAB246" s="60"/>
      <c r="WAC246" s="60"/>
      <c r="WAD246" s="60"/>
      <c r="WAE246" s="60"/>
      <c r="WAF246" s="60"/>
      <c r="WAG246" s="60"/>
      <c r="WAH246" s="60"/>
      <c r="WAI246" s="60"/>
      <c r="WAJ246" s="60"/>
      <c r="WAK246" s="60"/>
      <c r="WAL246" s="60"/>
      <c r="WAM246" s="60"/>
      <c r="WAN246" s="60"/>
      <c r="WAO246" s="60"/>
      <c r="WAP246" s="60"/>
      <c r="WAQ246" s="60"/>
      <c r="WAR246" s="60"/>
      <c r="WAS246" s="60"/>
      <c r="WAT246" s="60"/>
      <c r="WAU246" s="60"/>
      <c r="WAV246" s="60"/>
      <c r="WAW246" s="60"/>
      <c r="WAX246" s="60"/>
      <c r="WAY246" s="60"/>
      <c r="WAZ246" s="60"/>
      <c r="WBA246" s="60"/>
      <c r="WBB246" s="60"/>
      <c r="WBC246" s="60"/>
      <c r="WBD246" s="60"/>
      <c r="WBE246" s="60"/>
      <c r="WBF246" s="60"/>
      <c r="WBG246" s="60"/>
      <c r="WBH246" s="60"/>
      <c r="WBI246" s="60"/>
      <c r="WBJ246" s="60"/>
      <c r="WBK246" s="60"/>
      <c r="WBL246" s="60"/>
      <c r="WBM246" s="60"/>
      <c r="WBN246" s="60"/>
      <c r="WBO246" s="60"/>
      <c r="WBP246" s="60"/>
      <c r="WBQ246" s="60"/>
      <c r="WBR246" s="60"/>
      <c r="WBS246" s="60"/>
      <c r="WBT246" s="60"/>
      <c r="WBU246" s="60"/>
      <c r="WBV246" s="60"/>
      <c r="WBW246" s="60"/>
      <c r="WBX246" s="60"/>
      <c r="WBY246" s="60"/>
      <c r="WBZ246" s="60"/>
      <c r="WCA246" s="60"/>
      <c r="WCB246" s="60"/>
      <c r="WCC246" s="60"/>
      <c r="WCD246" s="60"/>
      <c r="WCE246" s="60"/>
      <c r="WCF246" s="60"/>
      <c r="WCG246" s="60"/>
      <c r="WCH246" s="60"/>
      <c r="WCI246" s="60"/>
      <c r="WCJ246" s="60"/>
      <c r="WCK246" s="60"/>
      <c r="WCL246" s="60"/>
      <c r="WCM246" s="60"/>
      <c r="WCN246" s="60"/>
      <c r="WCO246" s="60"/>
      <c r="WCP246" s="60"/>
      <c r="WCQ246" s="60"/>
      <c r="WCR246" s="60"/>
      <c r="WCS246" s="60"/>
      <c r="WCT246" s="60"/>
      <c r="WCU246" s="60"/>
      <c r="WCV246" s="60"/>
      <c r="WCW246" s="60"/>
      <c r="WCX246" s="60"/>
      <c r="WCY246" s="60"/>
      <c r="WCZ246" s="60"/>
      <c r="WDA246" s="60"/>
      <c r="WDB246" s="60"/>
      <c r="WDC246" s="60"/>
      <c r="WDD246" s="60"/>
      <c r="WDE246" s="60"/>
      <c r="WDF246" s="60"/>
      <c r="WDG246" s="60"/>
      <c r="WDH246" s="60"/>
      <c r="WDI246" s="60"/>
      <c r="WDJ246" s="60"/>
      <c r="WDK246" s="60"/>
      <c r="WDL246" s="60"/>
      <c r="WDM246" s="60"/>
      <c r="WDN246" s="60"/>
      <c r="WDO246" s="60"/>
      <c r="WDP246" s="60"/>
      <c r="WDQ246" s="60"/>
      <c r="WDR246" s="60"/>
      <c r="WDS246" s="60"/>
      <c r="WDT246" s="60"/>
      <c r="WDU246" s="60"/>
      <c r="WDV246" s="60"/>
      <c r="WDW246" s="60"/>
      <c r="WDX246" s="60"/>
      <c r="WDY246" s="60"/>
      <c r="WDZ246" s="60"/>
      <c r="WEA246" s="60"/>
      <c r="WEB246" s="60"/>
      <c r="WEC246" s="60"/>
      <c r="WED246" s="60"/>
      <c r="WEE246" s="60"/>
      <c r="WEF246" s="60"/>
      <c r="WEG246" s="60"/>
      <c r="WEH246" s="60"/>
      <c r="WEI246" s="60"/>
      <c r="WEJ246" s="60"/>
      <c r="WEK246" s="60"/>
      <c r="WEL246" s="60"/>
      <c r="WEM246" s="60"/>
      <c r="WEN246" s="60"/>
      <c r="WEO246" s="60"/>
      <c r="WEP246" s="60"/>
      <c r="WEQ246" s="60"/>
      <c r="WER246" s="60"/>
      <c r="WES246" s="60"/>
      <c r="WET246" s="60"/>
      <c r="WEU246" s="60"/>
      <c r="WEV246" s="60"/>
      <c r="WEW246" s="60"/>
      <c r="WEX246" s="60"/>
      <c r="WEY246" s="60"/>
      <c r="WEZ246" s="60"/>
      <c r="WFA246" s="60"/>
      <c r="WFB246" s="60"/>
      <c r="WFC246" s="60"/>
      <c r="WFD246" s="60"/>
      <c r="WFE246" s="60"/>
      <c r="WFF246" s="60"/>
      <c r="WFG246" s="60"/>
      <c r="WFH246" s="60"/>
      <c r="WFI246" s="60"/>
      <c r="WFJ246" s="60"/>
      <c r="WFK246" s="60"/>
      <c r="WFL246" s="60"/>
      <c r="WFM246" s="60"/>
      <c r="WFN246" s="60"/>
      <c r="WFO246" s="60"/>
      <c r="WFP246" s="60"/>
      <c r="WFQ246" s="60"/>
      <c r="WFR246" s="60"/>
      <c r="WFS246" s="60"/>
      <c r="WFT246" s="60"/>
      <c r="WFU246" s="60"/>
      <c r="WFV246" s="60"/>
      <c r="WFW246" s="60"/>
      <c r="WFX246" s="60"/>
      <c r="WFY246" s="60"/>
      <c r="WFZ246" s="60"/>
      <c r="WGA246" s="60"/>
      <c r="WGB246" s="60"/>
      <c r="WGC246" s="60"/>
      <c r="WGD246" s="60"/>
      <c r="WGE246" s="60"/>
      <c r="WGF246" s="60"/>
      <c r="WGG246" s="60"/>
      <c r="WGH246" s="60"/>
      <c r="WGI246" s="60"/>
      <c r="WGJ246" s="60"/>
      <c r="WGK246" s="60"/>
      <c r="WGL246" s="60"/>
      <c r="WGM246" s="60"/>
      <c r="WGN246" s="60"/>
      <c r="WGO246" s="60"/>
      <c r="WGP246" s="60"/>
      <c r="WGQ246" s="60"/>
      <c r="WGR246" s="60"/>
      <c r="WGS246" s="60"/>
      <c r="WGT246" s="60"/>
      <c r="WGU246" s="60"/>
      <c r="WGV246" s="60"/>
      <c r="WGW246" s="60"/>
      <c r="WGX246" s="60"/>
      <c r="WGY246" s="60"/>
      <c r="WGZ246" s="60"/>
      <c r="WHA246" s="60"/>
      <c r="WHB246" s="60"/>
      <c r="WHC246" s="60"/>
      <c r="WHD246" s="60"/>
      <c r="WHE246" s="60"/>
      <c r="WHF246" s="60"/>
      <c r="WHG246" s="60"/>
      <c r="WHH246" s="60"/>
      <c r="WHI246" s="60"/>
      <c r="WHJ246" s="60"/>
      <c r="WHK246" s="60"/>
      <c r="WHL246" s="60"/>
      <c r="WHM246" s="60"/>
      <c r="WHN246" s="60"/>
      <c r="WHO246" s="60"/>
      <c r="WHP246" s="60"/>
      <c r="WHQ246" s="60"/>
      <c r="WHR246" s="60"/>
      <c r="WHS246" s="60"/>
      <c r="WHT246" s="60"/>
      <c r="WHU246" s="60"/>
      <c r="WHV246" s="60"/>
      <c r="WHW246" s="60"/>
      <c r="WHX246" s="60"/>
      <c r="WHY246" s="60"/>
      <c r="WHZ246" s="60"/>
      <c r="WIA246" s="60"/>
      <c r="WIB246" s="60"/>
      <c r="WIC246" s="60"/>
      <c r="WID246" s="60"/>
      <c r="WIE246" s="60"/>
      <c r="WIF246" s="60"/>
      <c r="WIG246" s="60"/>
      <c r="WIH246" s="60"/>
      <c r="WII246" s="60"/>
      <c r="WIJ246" s="60"/>
      <c r="WIK246" s="60"/>
      <c r="WIL246" s="60"/>
      <c r="WIM246" s="60"/>
      <c r="WIN246" s="60"/>
      <c r="WIO246" s="60"/>
      <c r="WIP246" s="60"/>
      <c r="WIQ246" s="60"/>
      <c r="WIR246" s="60"/>
      <c r="WIS246" s="60"/>
      <c r="WIT246" s="60"/>
      <c r="WIU246" s="60"/>
      <c r="WIV246" s="60"/>
      <c r="WIW246" s="60"/>
      <c r="WIX246" s="60"/>
      <c r="WIY246" s="60"/>
      <c r="WIZ246" s="60"/>
      <c r="WJA246" s="60"/>
      <c r="WJB246" s="60"/>
      <c r="WJC246" s="60"/>
      <c r="WJD246" s="60"/>
      <c r="WJE246" s="60"/>
      <c r="WJF246" s="60"/>
      <c r="WJG246" s="60"/>
      <c r="WJH246" s="60"/>
      <c r="WJI246" s="60"/>
      <c r="WJJ246" s="60"/>
      <c r="WJK246" s="60"/>
      <c r="WJL246" s="60"/>
      <c r="WJM246" s="60"/>
      <c r="WJN246" s="60"/>
      <c r="WJO246" s="60"/>
      <c r="WJP246" s="60"/>
      <c r="WJQ246" s="60"/>
      <c r="WJR246" s="60"/>
      <c r="WJS246" s="60"/>
      <c r="WJT246" s="60"/>
      <c r="WJU246" s="60"/>
      <c r="WJV246" s="60"/>
      <c r="WJW246" s="60"/>
      <c r="WJX246" s="60"/>
      <c r="WJY246" s="60"/>
      <c r="WJZ246" s="60"/>
      <c r="WKA246" s="60"/>
      <c r="WKB246" s="60"/>
      <c r="WKC246" s="60"/>
      <c r="WKD246" s="60"/>
      <c r="WKE246" s="60"/>
      <c r="WKF246" s="60"/>
      <c r="WKG246" s="60"/>
      <c r="WKH246" s="60"/>
      <c r="WKI246" s="60"/>
      <c r="WKJ246" s="60"/>
      <c r="WKK246" s="60"/>
      <c r="WKL246" s="60"/>
      <c r="WKM246" s="60"/>
      <c r="WKN246" s="60"/>
      <c r="WKO246" s="60"/>
      <c r="WKP246" s="60"/>
      <c r="WKQ246" s="60"/>
      <c r="WKR246" s="60"/>
      <c r="WKS246" s="60"/>
      <c r="WKT246" s="60"/>
      <c r="WKU246" s="60"/>
      <c r="WKV246" s="60"/>
      <c r="WKW246" s="60"/>
      <c r="WKX246" s="60"/>
      <c r="WKY246" s="60"/>
      <c r="WKZ246" s="60"/>
      <c r="WLA246" s="60"/>
      <c r="WLB246" s="60"/>
      <c r="WLC246" s="60"/>
      <c r="WLD246" s="60"/>
      <c r="WLE246" s="60"/>
      <c r="WLF246" s="60"/>
      <c r="WLG246" s="60"/>
      <c r="WLH246" s="60"/>
      <c r="WLI246" s="60"/>
      <c r="WLJ246" s="60"/>
      <c r="WLK246" s="60"/>
      <c r="WLL246" s="60"/>
      <c r="WLM246" s="60"/>
      <c r="WLN246" s="60"/>
      <c r="WLO246" s="60"/>
      <c r="WLP246" s="60"/>
      <c r="WLQ246" s="60"/>
      <c r="WLR246" s="60"/>
      <c r="WLS246" s="60"/>
      <c r="WLT246" s="60"/>
      <c r="WLU246" s="60"/>
      <c r="WLV246" s="60"/>
      <c r="WLW246" s="60"/>
      <c r="WLX246" s="60"/>
      <c r="WLY246" s="60"/>
      <c r="WLZ246" s="60"/>
      <c r="WMA246" s="60"/>
      <c r="WMB246" s="60"/>
      <c r="WMC246" s="60"/>
      <c r="WMD246" s="60"/>
      <c r="WME246" s="60"/>
      <c r="WMF246" s="60"/>
      <c r="WMG246" s="60"/>
      <c r="WMH246" s="60"/>
      <c r="WMI246" s="60"/>
      <c r="WMJ246" s="60"/>
      <c r="WMK246" s="60"/>
      <c r="WML246" s="60"/>
      <c r="WMM246" s="60"/>
      <c r="WMN246" s="60"/>
      <c r="WMO246" s="60"/>
      <c r="WMP246" s="60"/>
      <c r="WMQ246" s="60"/>
      <c r="WMR246" s="60"/>
      <c r="WMS246" s="60"/>
      <c r="WMT246" s="60"/>
      <c r="WMU246" s="60"/>
      <c r="WMV246" s="60"/>
      <c r="WMW246" s="60"/>
      <c r="WMX246" s="60"/>
      <c r="WMY246" s="60"/>
      <c r="WMZ246" s="60"/>
      <c r="WNA246" s="60"/>
      <c r="WNB246" s="60"/>
      <c r="WNC246" s="60"/>
      <c r="WND246" s="60"/>
      <c r="WNE246" s="60"/>
      <c r="WNF246" s="60"/>
      <c r="WNG246" s="60"/>
      <c r="WNH246" s="60"/>
      <c r="WNI246" s="60"/>
      <c r="WNJ246" s="60"/>
      <c r="WNK246" s="60"/>
      <c r="WNL246" s="60"/>
      <c r="WNM246" s="60"/>
      <c r="WNN246" s="60"/>
      <c r="WNO246" s="60"/>
      <c r="WNP246" s="60"/>
      <c r="WNQ246" s="60"/>
      <c r="WNR246" s="60"/>
      <c r="WNS246" s="60"/>
      <c r="WNT246" s="60"/>
      <c r="WNU246" s="60"/>
      <c r="WNV246" s="60"/>
      <c r="WNW246" s="60"/>
      <c r="WNX246" s="60"/>
      <c r="WNY246" s="60"/>
      <c r="WNZ246" s="60"/>
      <c r="WOA246" s="60"/>
      <c r="WOB246" s="60"/>
      <c r="WOC246" s="60"/>
      <c r="WOD246" s="60"/>
      <c r="WOE246" s="60"/>
      <c r="WOF246" s="60"/>
      <c r="WOG246" s="60"/>
      <c r="WOH246" s="60"/>
      <c r="WOI246" s="60"/>
      <c r="WOJ246" s="60"/>
      <c r="WOK246" s="60"/>
      <c r="WOL246" s="60"/>
      <c r="WOM246" s="60"/>
      <c r="WON246" s="60"/>
      <c r="WOO246" s="60"/>
      <c r="WOP246" s="60"/>
      <c r="WOQ246" s="60"/>
      <c r="WOR246" s="60"/>
      <c r="WOS246" s="60"/>
      <c r="WOT246" s="60"/>
      <c r="WOU246" s="60"/>
      <c r="WOV246" s="60"/>
      <c r="WOW246" s="60"/>
      <c r="WOX246" s="60"/>
      <c r="WOY246" s="60"/>
      <c r="WOZ246" s="60"/>
      <c r="WPA246" s="60"/>
      <c r="WPB246" s="60"/>
      <c r="WPC246" s="60"/>
      <c r="WPD246" s="60"/>
      <c r="WPE246" s="60"/>
      <c r="WPF246" s="60"/>
      <c r="WPG246" s="60"/>
      <c r="WPH246" s="60"/>
      <c r="WPI246" s="60"/>
      <c r="WPJ246" s="60"/>
      <c r="WPK246" s="60"/>
      <c r="WPL246" s="60"/>
      <c r="WPM246" s="60"/>
      <c r="WPN246" s="60"/>
      <c r="WPO246" s="60"/>
      <c r="WPP246" s="60"/>
      <c r="WPQ246" s="60"/>
      <c r="WPR246" s="60"/>
      <c r="WPS246" s="60"/>
      <c r="WPT246" s="60"/>
      <c r="WPU246" s="60"/>
      <c r="WPV246" s="60"/>
      <c r="WPW246" s="60"/>
      <c r="WPX246" s="60"/>
      <c r="WPY246" s="60"/>
      <c r="WPZ246" s="60"/>
      <c r="WQA246" s="60"/>
      <c r="WQB246" s="60"/>
      <c r="WQC246" s="60"/>
      <c r="WQD246" s="60"/>
      <c r="WQE246" s="60"/>
      <c r="WQF246" s="60"/>
      <c r="WQG246" s="60"/>
      <c r="WQH246" s="60"/>
      <c r="WQI246" s="60"/>
      <c r="WQJ246" s="60"/>
      <c r="WQK246" s="60"/>
      <c r="WQL246" s="60"/>
      <c r="WQM246" s="60"/>
      <c r="WQN246" s="60"/>
      <c r="WQO246" s="60"/>
      <c r="WQP246" s="60"/>
      <c r="WQQ246" s="60"/>
      <c r="WQR246" s="60"/>
      <c r="WQS246" s="60"/>
      <c r="WQT246" s="60"/>
      <c r="WQU246" s="60"/>
      <c r="WQV246" s="60"/>
      <c r="WQW246" s="60"/>
      <c r="WQX246" s="60"/>
      <c r="WQY246" s="60"/>
      <c r="WQZ246" s="60"/>
      <c r="WRA246" s="60"/>
      <c r="WRB246" s="60"/>
      <c r="WRC246" s="60"/>
      <c r="WRD246" s="60"/>
      <c r="WRE246" s="60"/>
      <c r="WRF246" s="60"/>
      <c r="WRG246" s="60"/>
      <c r="WRH246" s="60"/>
      <c r="WRI246" s="60"/>
      <c r="WRJ246" s="60"/>
      <c r="WRK246" s="60"/>
      <c r="WRL246" s="60"/>
      <c r="WRM246" s="60"/>
      <c r="WRN246" s="60"/>
      <c r="WRO246" s="60"/>
      <c r="WRP246" s="60"/>
      <c r="WRQ246" s="60"/>
      <c r="WRR246" s="60"/>
      <c r="WRS246" s="60"/>
      <c r="WRT246" s="60"/>
      <c r="WRU246" s="60"/>
      <c r="WRV246" s="60"/>
      <c r="WRW246" s="60"/>
      <c r="WRX246" s="60"/>
      <c r="WRY246" s="60"/>
      <c r="WRZ246" s="60"/>
      <c r="WSA246" s="60"/>
      <c r="WSB246" s="60"/>
      <c r="WSC246" s="60"/>
      <c r="WSD246" s="60"/>
      <c r="WSE246" s="60"/>
      <c r="WSF246" s="60"/>
      <c r="WSG246" s="60"/>
      <c r="WSH246" s="60"/>
      <c r="WSI246" s="60"/>
      <c r="WSJ246" s="60"/>
      <c r="WSK246" s="60"/>
      <c r="WSL246" s="60"/>
      <c r="WSM246" s="60"/>
      <c r="WSN246" s="60"/>
      <c r="WSO246" s="60"/>
      <c r="WSP246" s="60"/>
      <c r="WSQ246" s="60"/>
      <c r="WSR246" s="60"/>
      <c r="WSS246" s="60"/>
      <c r="WST246" s="60"/>
      <c r="WSU246" s="60"/>
      <c r="WSV246" s="60"/>
      <c r="WSW246" s="60"/>
      <c r="WSX246" s="60"/>
      <c r="WSY246" s="60"/>
      <c r="WSZ246" s="60"/>
      <c r="WTA246" s="60"/>
      <c r="WTB246" s="60"/>
      <c r="WTC246" s="60"/>
      <c r="WTD246" s="60"/>
      <c r="WTE246" s="60"/>
      <c r="WTF246" s="60"/>
      <c r="WTG246" s="60"/>
      <c r="WTH246" s="60"/>
      <c r="WTI246" s="60"/>
      <c r="WTJ246" s="60"/>
      <c r="WTK246" s="60"/>
      <c r="WTL246" s="60"/>
      <c r="WTM246" s="60"/>
      <c r="WTN246" s="60"/>
      <c r="WTO246" s="60"/>
      <c r="WTP246" s="60"/>
      <c r="WTQ246" s="60"/>
      <c r="WTR246" s="60"/>
      <c r="WTS246" s="60"/>
      <c r="WTT246" s="60"/>
      <c r="WTU246" s="60"/>
      <c r="WTV246" s="60"/>
      <c r="WTW246" s="60"/>
      <c r="WTX246" s="60"/>
      <c r="WTY246" s="60"/>
      <c r="WTZ246" s="60"/>
      <c r="WUA246" s="60"/>
      <c r="WUB246" s="60"/>
      <c r="WUC246" s="60"/>
      <c r="WUD246" s="60"/>
      <c r="WUE246" s="60"/>
      <c r="WUF246" s="60"/>
      <c r="WUG246" s="60"/>
      <c r="WUH246" s="60"/>
      <c r="WUI246" s="60"/>
      <c r="WUJ246" s="60"/>
      <c r="WUK246" s="60"/>
      <c r="WUL246" s="60"/>
      <c r="WUM246" s="60"/>
      <c r="WUN246" s="60"/>
      <c r="WUO246" s="60"/>
      <c r="WUP246" s="60"/>
      <c r="WUQ246" s="60"/>
      <c r="WUR246" s="60"/>
      <c r="WUS246" s="60"/>
      <c r="WUT246" s="60"/>
      <c r="WUU246" s="60"/>
      <c r="WUV246" s="60"/>
      <c r="WUW246" s="60"/>
      <c r="WUX246" s="60"/>
      <c r="WUY246" s="60"/>
      <c r="WUZ246" s="60"/>
      <c r="WVA246" s="60"/>
      <c r="WVB246" s="60"/>
      <c r="WVC246" s="60"/>
      <c r="WVD246" s="60"/>
      <c r="WVE246" s="60"/>
      <c r="WVF246" s="60"/>
      <c r="WVG246" s="60"/>
      <c r="WVH246" s="60"/>
      <c r="WVI246" s="60"/>
      <c r="WVJ246" s="60"/>
      <c r="WVK246" s="60"/>
      <c r="WVL246" s="60"/>
      <c r="WVM246" s="60"/>
      <c r="WVN246" s="60"/>
      <c r="WVO246" s="60"/>
      <c r="WVP246" s="60"/>
      <c r="WVQ246" s="60"/>
      <c r="WVR246" s="60"/>
      <c r="WVS246" s="60"/>
      <c r="WVT246" s="60"/>
      <c r="WVU246" s="60"/>
      <c r="WVV246" s="60"/>
      <c r="WVW246" s="60"/>
      <c r="WVX246" s="60"/>
      <c r="WVY246" s="60"/>
      <c r="WVZ246" s="60"/>
      <c r="WWA246" s="60"/>
      <c r="WWB246" s="60"/>
      <c r="WWC246" s="60"/>
      <c r="WWD246" s="60"/>
      <c r="WWE246" s="60"/>
      <c r="WWF246" s="60"/>
      <c r="WWG246" s="60"/>
      <c r="WWH246" s="60"/>
      <c r="WWI246" s="60"/>
      <c r="WWJ246" s="60"/>
      <c r="WWK246" s="60"/>
      <c r="WWL246" s="60"/>
      <c r="WWM246" s="60"/>
      <c r="WWN246" s="60"/>
      <c r="WWO246" s="60"/>
      <c r="WWP246" s="60"/>
      <c r="WWQ246" s="60"/>
      <c r="WWR246" s="60"/>
      <c r="WWS246" s="60"/>
      <c r="WWT246" s="60"/>
      <c r="WWU246" s="60"/>
      <c r="WWV246" s="60"/>
      <c r="WWW246" s="60"/>
      <c r="WWX246" s="60"/>
      <c r="WWY246" s="60"/>
      <c r="WWZ246" s="60"/>
      <c r="WXA246" s="60"/>
      <c r="WXB246" s="60"/>
      <c r="WXC246" s="60"/>
      <c r="WXD246" s="60"/>
      <c r="WXE246" s="60"/>
      <c r="WXF246" s="60"/>
      <c r="WXG246" s="60"/>
      <c r="WXH246" s="60"/>
      <c r="WXI246" s="60"/>
      <c r="WXJ246" s="60"/>
      <c r="WXK246" s="60"/>
      <c r="WXL246" s="60"/>
      <c r="WXM246" s="60"/>
      <c r="WXN246" s="60"/>
      <c r="WXO246" s="60"/>
      <c r="WXP246" s="60"/>
      <c r="WXQ246" s="60"/>
      <c r="WXR246" s="60"/>
      <c r="WXS246" s="60"/>
      <c r="WXT246" s="60"/>
      <c r="WXU246" s="60"/>
      <c r="WXV246" s="60"/>
      <c r="WXW246" s="60"/>
      <c r="WXX246" s="60"/>
      <c r="WXY246" s="60"/>
      <c r="WXZ246" s="60"/>
      <c r="WYA246" s="60"/>
      <c r="WYB246" s="60"/>
      <c r="WYC246" s="60"/>
      <c r="WYD246" s="60"/>
      <c r="WYE246" s="60"/>
      <c r="WYF246" s="60"/>
      <c r="WYG246" s="60"/>
      <c r="WYH246" s="60"/>
      <c r="WYI246" s="60"/>
      <c r="WYJ246" s="60"/>
      <c r="WYK246" s="60"/>
      <c r="WYL246" s="60"/>
      <c r="WYM246" s="60"/>
      <c r="WYN246" s="60"/>
      <c r="WYO246" s="60"/>
      <c r="WYP246" s="60"/>
      <c r="WYQ246" s="60"/>
      <c r="WYR246" s="60"/>
      <c r="WYS246" s="60"/>
      <c r="WYT246" s="60"/>
      <c r="WYU246" s="60"/>
      <c r="WYV246" s="60"/>
      <c r="WYW246" s="60"/>
      <c r="WYX246" s="60"/>
      <c r="WYY246" s="60"/>
      <c r="WYZ246" s="60"/>
      <c r="WZA246" s="60"/>
      <c r="WZB246" s="60"/>
      <c r="WZC246" s="60"/>
      <c r="WZD246" s="60"/>
      <c r="WZE246" s="60"/>
      <c r="WZF246" s="60"/>
      <c r="WZG246" s="60"/>
      <c r="WZH246" s="60"/>
      <c r="WZI246" s="60"/>
      <c r="WZJ246" s="60"/>
      <c r="WZK246" s="60"/>
      <c r="WZL246" s="60"/>
      <c r="WZM246" s="60"/>
      <c r="WZN246" s="60"/>
      <c r="WZO246" s="60"/>
      <c r="WZP246" s="60"/>
      <c r="WZQ246" s="60"/>
      <c r="WZR246" s="60"/>
      <c r="WZS246" s="60"/>
      <c r="WZT246" s="60"/>
      <c r="WZU246" s="60"/>
      <c r="WZV246" s="60"/>
      <c r="WZW246" s="60"/>
      <c r="WZX246" s="60"/>
      <c r="WZY246" s="60"/>
      <c r="WZZ246" s="60"/>
      <c r="XAA246" s="60"/>
      <c r="XAB246" s="60"/>
      <c r="XAC246" s="60"/>
      <c r="XAD246" s="60"/>
      <c r="XAE246" s="60"/>
      <c r="XAF246" s="60"/>
      <c r="XAG246" s="60"/>
      <c r="XAH246" s="60"/>
      <c r="XAI246" s="60"/>
      <c r="XAJ246" s="60"/>
      <c r="XAK246" s="60"/>
      <c r="XAL246" s="60"/>
      <c r="XAM246" s="60"/>
      <c r="XAN246" s="60"/>
      <c r="XAO246" s="60"/>
      <c r="XAP246" s="60"/>
      <c r="XAQ246" s="60"/>
      <c r="XAR246" s="60"/>
      <c r="XAS246" s="60"/>
      <c r="XAT246" s="60"/>
      <c r="XAU246" s="60"/>
      <c r="XAV246" s="60"/>
      <c r="XAW246" s="60"/>
      <c r="XAX246" s="60"/>
      <c r="XAY246" s="60"/>
      <c r="XAZ246" s="60"/>
      <c r="XBA246" s="60"/>
      <c r="XBB246" s="60"/>
      <c r="XBC246" s="60"/>
      <c r="XBD246" s="60"/>
      <c r="XBE246" s="60"/>
      <c r="XBF246" s="60"/>
      <c r="XBG246" s="60"/>
      <c r="XBH246" s="60"/>
      <c r="XBI246" s="60"/>
      <c r="XBJ246" s="60"/>
      <c r="XBK246" s="60"/>
      <c r="XBL246" s="60"/>
      <c r="XBM246" s="60"/>
      <c r="XBN246" s="60"/>
      <c r="XBO246" s="60"/>
      <c r="XBP246" s="60"/>
      <c r="XBQ246" s="60"/>
      <c r="XBR246" s="60"/>
      <c r="XBS246" s="60"/>
      <c r="XBT246" s="60"/>
      <c r="XBU246" s="60"/>
      <c r="XBV246" s="60"/>
      <c r="XBW246" s="60"/>
      <c r="XBX246" s="60"/>
      <c r="XBY246" s="60"/>
      <c r="XBZ246" s="60"/>
      <c r="XCA246" s="60"/>
      <c r="XCB246" s="60"/>
      <c r="XCC246" s="60"/>
      <c r="XCD246" s="60"/>
      <c r="XCE246" s="60"/>
      <c r="XCF246" s="60"/>
      <c r="XCG246" s="60"/>
      <c r="XCH246" s="60"/>
      <c r="XCI246" s="60"/>
      <c r="XCJ246" s="60"/>
      <c r="XCK246" s="60"/>
      <c r="XCL246" s="60"/>
      <c r="XCM246" s="60"/>
      <c r="XCN246" s="60"/>
      <c r="XCO246" s="60"/>
      <c r="XCP246" s="60"/>
      <c r="XCQ246" s="60"/>
      <c r="XCR246" s="60"/>
      <c r="XCS246" s="60"/>
      <c r="XCT246" s="60"/>
      <c r="XCU246" s="60"/>
      <c r="XCV246" s="60"/>
      <c r="XCW246" s="60"/>
      <c r="XCX246" s="60"/>
      <c r="XCY246" s="60"/>
      <c r="XCZ246" s="60"/>
      <c r="XDA246" s="60"/>
      <c r="XDB246" s="60"/>
      <c r="XDC246" s="60"/>
      <c r="XDD246" s="60"/>
      <c r="XDE246" s="60"/>
      <c r="XDF246" s="60"/>
      <c r="XDG246" s="60"/>
      <c r="XDH246" s="60"/>
      <c r="XDI246" s="60"/>
    </row>
    <row r="247" spans="2:16337" ht="30" x14ac:dyDescent="0.4">
      <c r="B247" s="20" t="s">
        <v>153</v>
      </c>
      <c r="D247" s="1" t="s">
        <v>198</v>
      </c>
      <c r="V247" s="60"/>
    </row>
    <row r="248" spans="2:16337" x14ac:dyDescent="0.25">
      <c r="B248" s="13"/>
      <c r="V248" s="60"/>
    </row>
    <row r="249" spans="2:16337" x14ac:dyDescent="0.25">
      <c r="B249" s="13" t="s">
        <v>102</v>
      </c>
      <c r="C249" s="67">
        <f>-E231</f>
        <v>-19.8490413</v>
      </c>
      <c r="E249" s="46"/>
    </row>
    <row r="250" spans="2:16337" x14ac:dyDescent="0.25">
      <c r="B250" s="13" t="s">
        <v>103</v>
      </c>
      <c r="C250" s="114">
        <f>-E200</f>
        <v>0</v>
      </c>
    </row>
    <row r="251" spans="2:16337" x14ac:dyDescent="0.25">
      <c r="B251" s="13" t="s">
        <v>104</v>
      </c>
      <c r="C251" s="114">
        <f>-F200</f>
        <v>0</v>
      </c>
      <c r="E251" s="40"/>
      <c r="O251" s="40"/>
    </row>
    <row r="252" spans="2:16337" x14ac:dyDescent="0.25">
      <c r="B252" s="13" t="s">
        <v>197</v>
      </c>
      <c r="C252" s="114">
        <f>14*G85-G232-G233+G234</f>
        <v>61.941656541909339</v>
      </c>
    </row>
    <row r="253" spans="2:16337" x14ac:dyDescent="0.25">
      <c r="B253" s="48" t="s">
        <v>199</v>
      </c>
      <c r="C253" s="88"/>
    </row>
    <row r="254" spans="2:16337" x14ac:dyDescent="0.25">
      <c r="B254" s="13" t="s">
        <v>105</v>
      </c>
      <c r="C254" s="96">
        <f>+IRR(C249:C252)</f>
        <v>0.46132818302590195</v>
      </c>
    </row>
    <row r="256" spans="2:16337" x14ac:dyDescent="0.25">
      <c r="F256" s="73"/>
    </row>
  </sheetData>
  <hyperlinks>
    <hyperlink ref="J35" r:id="rId1" location="informacion-financiera" xr:uid="{F88985B9-46D9-4FB1-82F8-327C95E3C2D7}"/>
  </hyperlinks>
  <pageMargins left="0.7" right="0.7" top="0.75" bottom="0.75" header="0.3" footer="0.3"/>
  <pageSetup paperSize="9"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865FA-B908-4AAD-843B-2580538F536D}">
  <dimension ref="B14:O78"/>
  <sheetViews>
    <sheetView topLeftCell="B19" zoomScale="85" zoomScaleNormal="85" workbookViewId="0">
      <selection activeCell="D24" sqref="D24"/>
    </sheetView>
  </sheetViews>
  <sheetFormatPr defaultColWidth="10.7109375" defaultRowHeight="15" x14ac:dyDescent="0.25"/>
  <cols>
    <col min="1" max="1" width="10.7109375" style="1"/>
    <col min="2" max="2" width="49.7109375" style="4" customWidth="1"/>
    <col min="3" max="3" width="20.7109375" style="1" bestFit="1" customWidth="1"/>
    <col min="4" max="4" width="17.42578125" style="1" customWidth="1"/>
    <col min="5" max="5" width="18.7109375" style="1" customWidth="1"/>
    <col min="6" max="6" width="16.7109375" style="1" customWidth="1"/>
    <col min="7" max="7" width="18.42578125" style="1" bestFit="1" customWidth="1"/>
    <col min="8" max="8" width="18.7109375" style="1" customWidth="1"/>
    <col min="9" max="9" width="17.42578125" style="1" customWidth="1"/>
    <col min="10" max="10" width="18.5703125" style="1" customWidth="1"/>
    <col min="11" max="11" width="17.28515625" style="1" bestFit="1" customWidth="1"/>
    <col min="12" max="12" width="17.42578125" style="1" customWidth="1"/>
    <col min="13" max="13" width="17.28515625" style="1" customWidth="1"/>
    <col min="14" max="14" width="16.7109375" style="1" customWidth="1"/>
    <col min="15" max="15" width="17.42578125" style="1" customWidth="1"/>
    <col min="16" max="16" width="18.28515625" style="1" customWidth="1"/>
    <col min="17" max="17" width="17.7109375" style="1" bestFit="1" customWidth="1"/>
    <col min="18" max="18" width="15" style="1" customWidth="1"/>
    <col min="19" max="16384" width="10.7109375" style="1"/>
  </cols>
  <sheetData>
    <row r="14" spans="2:2" s="3" customFormat="1" x14ac:dyDescent="0.25">
      <c r="B14" s="89"/>
    </row>
    <row r="17" spans="2:6" ht="30" x14ac:dyDescent="0.4">
      <c r="B17" s="90" t="s">
        <v>154</v>
      </c>
    </row>
    <row r="19" spans="2:6" ht="22.5" x14ac:dyDescent="0.3">
      <c r="B19" s="91" t="s">
        <v>58</v>
      </c>
      <c r="D19" s="107"/>
    </row>
    <row r="20" spans="2:6" ht="30" x14ac:dyDescent="0.4">
      <c r="B20" s="90"/>
      <c r="C20" s="92">
        <v>2025</v>
      </c>
      <c r="D20" s="92">
        <v>2025</v>
      </c>
      <c r="E20" s="92"/>
      <c r="F20" s="92"/>
    </row>
    <row r="21" spans="2:6" x14ac:dyDescent="0.25">
      <c r="C21" s="5" t="s">
        <v>192</v>
      </c>
      <c r="D21" s="5" t="s">
        <v>193</v>
      </c>
    </row>
    <row r="22" spans="2:6" x14ac:dyDescent="0.25">
      <c r="B22" s="93" t="s">
        <v>59</v>
      </c>
      <c r="C22" s="154">
        <v>8.6999999999999993</v>
      </c>
      <c r="D22" s="154">
        <v>10.5</v>
      </c>
    </row>
    <row r="23" spans="2:6" x14ac:dyDescent="0.25">
      <c r="B23" s="138" t="s">
        <v>60</v>
      </c>
      <c r="C23" s="154">
        <v>6.5</v>
      </c>
      <c r="D23" s="154">
        <v>8.2200000000000006</v>
      </c>
    </row>
    <row r="24" spans="2:6" x14ac:dyDescent="0.25">
      <c r="B24" s="93" t="s">
        <v>46</v>
      </c>
      <c r="C24" s="164">
        <v>8.7842059999999993</v>
      </c>
      <c r="D24" s="108">
        <v>28.032</v>
      </c>
    </row>
    <row r="25" spans="2:6" x14ac:dyDescent="0.25">
      <c r="B25" s="93" t="s">
        <v>61</v>
      </c>
      <c r="C25" s="155">
        <f>+C22*C24</f>
        <v>76.422592199999983</v>
      </c>
      <c r="D25" s="155">
        <f>+D22*D24</f>
        <v>294.33600000000001</v>
      </c>
    </row>
    <row r="26" spans="2:6" x14ac:dyDescent="0.25">
      <c r="B26" s="138" t="s">
        <v>106</v>
      </c>
      <c r="C26" s="155">
        <f>+C23*C24</f>
        <v>57.097338999999998</v>
      </c>
      <c r="D26" s="155">
        <f>+D23*D24</f>
        <v>230.42304000000001</v>
      </c>
    </row>
    <row r="27" spans="2:6" x14ac:dyDescent="0.25">
      <c r="B27" s="93" t="s">
        <v>32</v>
      </c>
      <c r="C27" s="154">
        <v>6.9749999999999996</v>
      </c>
      <c r="D27" s="154">
        <v>65.838999999999999</v>
      </c>
    </row>
    <row r="28" spans="2:6" x14ac:dyDescent="0.25">
      <c r="B28" s="93" t="s">
        <v>62</v>
      </c>
      <c r="C28" s="154">
        <v>1.1706449999999999</v>
      </c>
      <c r="D28" s="154">
        <v>4.0000000000000001E-3</v>
      </c>
    </row>
    <row r="29" spans="2:6" x14ac:dyDescent="0.25">
      <c r="B29" s="93" t="s">
        <v>63</v>
      </c>
      <c r="C29" s="154">
        <v>6.1523500000000002</v>
      </c>
      <c r="D29" s="154">
        <v>0.86499999999999999</v>
      </c>
    </row>
    <row r="30" spans="2:6" x14ac:dyDescent="0.25">
      <c r="B30" s="93" t="s">
        <v>64</v>
      </c>
      <c r="C30" s="155">
        <f>+C25+C27-C28+C29</f>
        <v>88.379297199999982</v>
      </c>
      <c r="D30" s="155">
        <f>+D25+D27-D28+D29</f>
        <v>361.036</v>
      </c>
    </row>
    <row r="31" spans="2:6" x14ac:dyDescent="0.25">
      <c r="B31" s="138" t="s">
        <v>107</v>
      </c>
      <c r="C31" s="155">
        <f>+C26+C27-C28+C29</f>
        <v>69.054044000000005</v>
      </c>
      <c r="D31" s="155">
        <f>+D26+D27-D28+D29</f>
        <v>297.12304</v>
      </c>
    </row>
    <row r="32" spans="2:6" x14ac:dyDescent="0.25">
      <c r="B32" s="93" t="s">
        <v>65</v>
      </c>
      <c r="C32" s="154">
        <v>348.29226699999998</v>
      </c>
      <c r="D32" s="154">
        <v>161.44200000000001</v>
      </c>
    </row>
    <row r="33" spans="2:8" x14ac:dyDescent="0.25">
      <c r="B33" s="93" t="s">
        <v>66</v>
      </c>
      <c r="C33" s="154">
        <v>0.18614600000000001</v>
      </c>
      <c r="D33" s="154">
        <v>11.811999999999999</v>
      </c>
    </row>
    <row r="34" spans="2:8" x14ac:dyDescent="0.25">
      <c r="B34" s="93" t="s">
        <v>67</v>
      </c>
      <c r="C34" s="94">
        <f>+IFERROR(C33/C32,"NA")</f>
        <v>5.3445343935815842E-4</v>
      </c>
      <c r="D34" s="94">
        <f>+IFERROR(D33/D32,"NA")</f>
        <v>7.3165595074392034E-2</v>
      </c>
      <c r="E34"/>
    </row>
    <row r="35" spans="2:8" x14ac:dyDescent="0.25">
      <c r="B35" s="93" t="s">
        <v>0</v>
      </c>
      <c r="C35" s="154">
        <f>+C33+7.545867</f>
        <v>7.7320130000000002</v>
      </c>
      <c r="D35" s="154">
        <f>+D33+11.036</f>
        <v>22.847999999999999</v>
      </c>
    </row>
    <row r="36" spans="2:8" x14ac:dyDescent="0.25">
      <c r="B36" s="93" t="s">
        <v>68</v>
      </c>
      <c r="C36" s="94">
        <f>+IFERROR(C35/C32,"NA")</f>
        <v>2.2199783723593269E-2</v>
      </c>
      <c r="D36" s="94">
        <f>+IFERROR(D35/D32,"NA")</f>
        <v>0.1415245103504664</v>
      </c>
    </row>
    <row r="37" spans="2:8" x14ac:dyDescent="0.25">
      <c r="B37" s="93" t="s">
        <v>69</v>
      </c>
      <c r="C37" s="154">
        <v>24.832977</v>
      </c>
      <c r="D37" s="154">
        <v>3.8690000000000002</v>
      </c>
    </row>
    <row r="38" spans="2:8" x14ac:dyDescent="0.25">
      <c r="B38" s="93" t="s">
        <v>70</v>
      </c>
      <c r="C38" s="154">
        <v>40.245685000000002</v>
      </c>
      <c r="D38" s="154">
        <v>29.128</v>
      </c>
    </row>
    <row r="39" spans="2:8" x14ac:dyDescent="0.25">
      <c r="B39" s="93" t="s">
        <v>71</v>
      </c>
      <c r="C39" s="154">
        <f>6.798671+0.172231</f>
        <v>6.9709019999999997</v>
      </c>
      <c r="D39" s="154">
        <f>0.72+3.227</f>
        <v>3.9470000000000001</v>
      </c>
    </row>
    <row r="40" spans="2:8" x14ac:dyDescent="0.25">
      <c r="B40" s="93"/>
    </row>
    <row r="41" spans="2:8" x14ac:dyDescent="0.25">
      <c r="B41" s="1"/>
      <c r="C41" s="139" t="s">
        <v>108</v>
      </c>
      <c r="D41" s="139" t="s">
        <v>108</v>
      </c>
    </row>
    <row r="42" spans="2:8" ht="18.75" x14ac:dyDescent="0.4">
      <c r="B42" s="93" t="s">
        <v>72</v>
      </c>
      <c r="C42" s="95">
        <f>+IFERROR(C25/C37,"NA")</f>
        <v>3.0774639786442028</v>
      </c>
      <c r="D42" s="95">
        <f>+IFERROR(D25/D37,"NA")</f>
        <v>76.075471698113205</v>
      </c>
    </row>
    <row r="43" spans="2:8" ht="18.75" x14ac:dyDescent="0.4">
      <c r="B43" s="93" t="s">
        <v>73</v>
      </c>
      <c r="C43" s="95">
        <f>IFERROR(C30/C33,"NA")</f>
        <v>474.78483126148279</v>
      </c>
      <c r="D43" s="95">
        <f>IFERROR(D30/D33,"NA")</f>
        <v>30.565187944463258</v>
      </c>
    </row>
    <row r="44" spans="2:8" ht="18.75" x14ac:dyDescent="0.4">
      <c r="B44" s="93" t="s">
        <v>34</v>
      </c>
      <c r="C44" s="95">
        <f>IFERROR(C30/C35,"NA")</f>
        <v>11.430308924726326</v>
      </c>
      <c r="D44" s="95">
        <f>IFERROR(D30/D35,"NA")</f>
        <v>15.801645658263306</v>
      </c>
    </row>
    <row r="45" spans="2:8" ht="18.75" x14ac:dyDescent="0.4">
      <c r="B45" s="93" t="s">
        <v>76</v>
      </c>
      <c r="C45" s="95">
        <f>+IFERROR(C27/C35,"NA")</f>
        <v>0.90209367211358793</v>
      </c>
      <c r="D45" s="95">
        <f>+IFERROR(D27/D35,"NA")</f>
        <v>2.8816088935574231</v>
      </c>
    </row>
    <row r="46" spans="2:8" ht="18.75" x14ac:dyDescent="0.4">
      <c r="B46" s="93"/>
      <c r="C46" s="115"/>
      <c r="D46" s="115"/>
      <c r="H46"/>
    </row>
    <row r="47" spans="2:8" x14ac:dyDescent="0.25">
      <c r="B47" s="1"/>
      <c r="C47" s="138" t="s">
        <v>109</v>
      </c>
      <c r="D47" s="138" t="s">
        <v>109</v>
      </c>
      <c r="F47" s="126"/>
    </row>
    <row r="48" spans="2:8" ht="18.75" x14ac:dyDescent="0.4">
      <c r="B48" s="93" t="s">
        <v>72</v>
      </c>
      <c r="C48" s="95">
        <f>+IFERROR(C26/C37,"NA")</f>
        <v>2.2992546966881982</v>
      </c>
      <c r="D48" s="95">
        <f>+IFERROR(D26/D37,"NA")</f>
        <v>59.556226415094343</v>
      </c>
    </row>
    <row r="49" spans="2:13" ht="18.75" x14ac:dyDescent="0.4">
      <c r="B49" s="93" t="s">
        <v>73</v>
      </c>
      <c r="C49" s="95">
        <f>IFERROR(C31/C33,"NA")</f>
        <v>370.96711183694521</v>
      </c>
      <c r="D49" s="95">
        <f>IFERROR(D31/D33,"NA")</f>
        <v>25.154337961395193</v>
      </c>
    </row>
    <row r="50" spans="2:13" ht="18.75" x14ac:dyDescent="0.4">
      <c r="B50" s="93" t="s">
        <v>34</v>
      </c>
      <c r="C50" s="95">
        <f>IFERROR(C31/C35,"NA")</f>
        <v>8.9309270431904348</v>
      </c>
      <c r="D50" s="95">
        <f>IFERROR(D31/D35,"NA")</f>
        <v>13.004334733893558</v>
      </c>
    </row>
    <row r="51" spans="2:13" ht="18.75" x14ac:dyDescent="0.4">
      <c r="B51" s="93"/>
      <c r="C51" s="115"/>
      <c r="D51" s="115"/>
      <c r="E51" s="115"/>
      <c r="F51" s="115"/>
    </row>
    <row r="52" spans="2:13" s="3" customFormat="1" x14ac:dyDescent="0.25">
      <c r="B52" s="89"/>
    </row>
    <row r="54" spans="2:13" ht="30" x14ac:dyDescent="0.4">
      <c r="B54" s="90" t="s">
        <v>194</v>
      </c>
    </row>
    <row r="55" spans="2:13" x14ac:dyDescent="0.25">
      <c r="B55" s="93" t="s">
        <v>145</v>
      </c>
      <c r="C55" s="126" t="s">
        <v>201</v>
      </c>
      <c r="I55" s="93"/>
    </row>
    <row r="56" spans="2:13" x14ac:dyDescent="0.25">
      <c r="C56" s="5">
        <v>2020</v>
      </c>
      <c r="D56" s="5">
        <v>2021</v>
      </c>
      <c r="E56" s="5">
        <v>2022</v>
      </c>
      <c r="F56" s="5">
        <v>2023</v>
      </c>
      <c r="G56" s="5">
        <v>2024</v>
      </c>
      <c r="H56" s="5">
        <v>2025</v>
      </c>
      <c r="J56"/>
    </row>
    <row r="57" spans="2:13" x14ac:dyDescent="0.25">
      <c r="B57" s="93" t="s">
        <v>74</v>
      </c>
      <c r="C57" s="156">
        <v>14.13</v>
      </c>
      <c r="D57" s="156">
        <v>23.89</v>
      </c>
      <c r="E57" s="156">
        <v>9.9</v>
      </c>
      <c r="F57" s="156">
        <v>10</v>
      </c>
      <c r="G57" s="156">
        <v>7.65</v>
      </c>
      <c r="H57" s="156">
        <v>8.6999999999999993</v>
      </c>
      <c r="M57"/>
    </row>
    <row r="58" spans="2:13" x14ac:dyDescent="0.25">
      <c r="B58" s="93" t="s">
        <v>46</v>
      </c>
      <c r="C58" s="117">
        <v>7.0622999999999996</v>
      </c>
      <c r="D58" s="117">
        <v>8</v>
      </c>
      <c r="E58" s="117">
        <v>8.2859669999999994</v>
      </c>
      <c r="F58" s="117">
        <v>8.4189030000000002</v>
      </c>
      <c r="G58" s="117">
        <v>8.6743159999999992</v>
      </c>
      <c r="H58" s="117">
        <v>8.7842059999999993</v>
      </c>
    </row>
    <row r="59" spans="2:13" x14ac:dyDescent="0.25">
      <c r="B59" s="93" t="s">
        <v>31</v>
      </c>
      <c r="C59" s="156">
        <f t="shared" ref="C59:H59" si="0">+C57*C58</f>
        <v>99.790299000000005</v>
      </c>
      <c r="D59" s="156">
        <f t="shared" si="0"/>
        <v>191.12</v>
      </c>
      <c r="E59" s="156">
        <f t="shared" si="0"/>
        <v>82.031073300000003</v>
      </c>
      <c r="F59" s="156">
        <f t="shared" si="0"/>
        <v>84.189030000000002</v>
      </c>
      <c r="G59" s="156">
        <f t="shared" si="0"/>
        <v>66.358517399999997</v>
      </c>
      <c r="H59" s="156">
        <f t="shared" si="0"/>
        <v>76.422592199999983</v>
      </c>
    </row>
    <row r="60" spans="2:13" x14ac:dyDescent="0.25">
      <c r="B60" s="93" t="s">
        <v>51</v>
      </c>
      <c r="C60" s="156">
        <v>57.670541</v>
      </c>
      <c r="D60" s="156">
        <v>110.44517399999999</v>
      </c>
      <c r="E60" s="156">
        <v>210.13229000000001</v>
      </c>
      <c r="F60" s="156">
        <v>235.76573300000001</v>
      </c>
      <c r="G60" s="156">
        <v>273.54899999999998</v>
      </c>
      <c r="H60" s="156">
        <v>348.29226699999998</v>
      </c>
    </row>
    <row r="61" spans="2:13" x14ac:dyDescent="0.25">
      <c r="B61" s="93" t="s">
        <v>0</v>
      </c>
      <c r="C61" s="156">
        <f>+C63+0.883588</f>
        <v>3.4668380000000001</v>
      </c>
      <c r="D61" s="156">
        <f>+D63+3.82452</f>
        <v>2.3381750000000001</v>
      </c>
      <c r="E61" s="156">
        <f>+E63+7.585005</f>
        <v>7.5243469999999997</v>
      </c>
      <c r="F61" s="156">
        <f>+F63+4.791117</f>
        <v>6.1402369999999999</v>
      </c>
      <c r="G61" s="156">
        <f>+G63+6.51699</f>
        <v>11.634062</v>
      </c>
      <c r="H61" s="156">
        <v>7.7320130000000002</v>
      </c>
    </row>
    <row r="62" spans="2:13" x14ac:dyDescent="0.25">
      <c r="B62" s="93" t="s">
        <v>68</v>
      </c>
      <c r="C62" s="118">
        <f t="shared" ref="C62:H62" si="1">IFERROR(+C61/C60,"n/a")</f>
        <v>6.0114539241100585E-2</v>
      </c>
      <c r="D62" s="118">
        <f t="shared" si="1"/>
        <v>2.1170458747251375E-2</v>
      </c>
      <c r="E62" s="118">
        <f t="shared" si="1"/>
        <v>3.5807666684639465E-2</v>
      </c>
      <c r="F62" s="118">
        <f t="shared" si="1"/>
        <v>2.6043805950375323E-2</v>
      </c>
      <c r="G62" s="118">
        <f t="shared" si="1"/>
        <v>4.2530084189669859E-2</v>
      </c>
      <c r="H62" s="118">
        <f t="shared" si="1"/>
        <v>2.2199783723593269E-2</v>
      </c>
    </row>
    <row r="63" spans="2:13" x14ac:dyDescent="0.25">
      <c r="B63" s="93" t="s">
        <v>1</v>
      </c>
      <c r="C63" s="156">
        <v>2.58325</v>
      </c>
      <c r="D63" s="156">
        <v>-1.486345</v>
      </c>
      <c r="E63" s="156">
        <v>-6.0657999999999997E-2</v>
      </c>
      <c r="F63" s="156">
        <v>1.3491200000000001</v>
      </c>
      <c r="G63" s="156">
        <v>5.1170720000000003</v>
      </c>
      <c r="H63" s="156">
        <v>0.18614600000000001</v>
      </c>
    </row>
    <row r="64" spans="2:13" x14ac:dyDescent="0.25">
      <c r="B64" s="93" t="s">
        <v>75</v>
      </c>
      <c r="C64" s="118">
        <f t="shared" ref="C64:H64" si="2">+IFERROR(C63/C60,"n/a")</f>
        <v>4.4793233342478964E-2</v>
      </c>
      <c r="D64" s="118">
        <f t="shared" si="2"/>
        <v>-1.345776321562045E-2</v>
      </c>
      <c r="E64" s="118">
        <f t="shared" si="2"/>
        <v>-2.886657733563937E-4</v>
      </c>
      <c r="F64" s="118">
        <f t="shared" si="2"/>
        <v>5.7222904398918735E-3</v>
      </c>
      <c r="G64" s="118">
        <f t="shared" si="2"/>
        <v>1.8706235445934735E-2</v>
      </c>
      <c r="H64" s="118">
        <f t="shared" si="2"/>
        <v>5.3445343935815842E-4</v>
      </c>
    </row>
    <row r="65" spans="2:15" x14ac:dyDescent="0.25">
      <c r="B65" s="93"/>
      <c r="C65" s="13"/>
      <c r="D65" s="13"/>
      <c r="E65" s="13"/>
      <c r="F65" s="13"/>
      <c r="G65" s="13"/>
      <c r="H65" s="13"/>
      <c r="I65" s="84"/>
      <c r="J65" s="84"/>
      <c r="K65" s="84"/>
      <c r="L65" s="84"/>
      <c r="M65" s="84"/>
      <c r="N65" s="84"/>
      <c r="O65" s="84"/>
    </row>
    <row r="66" spans="2:15" s="3" customFormat="1" x14ac:dyDescent="0.25">
      <c r="B66" s="89"/>
    </row>
    <row r="68" spans="2:15" ht="30" x14ac:dyDescent="0.4">
      <c r="B68" s="90" t="s">
        <v>195</v>
      </c>
      <c r="K68"/>
    </row>
    <row r="69" spans="2:15" x14ac:dyDescent="0.25">
      <c r="B69" s="93" t="s">
        <v>145</v>
      </c>
      <c r="C69" s="126" t="s">
        <v>196</v>
      </c>
      <c r="I69" s="93"/>
    </row>
    <row r="70" spans="2:15" x14ac:dyDescent="0.25">
      <c r="C70" s="5">
        <v>2020</v>
      </c>
      <c r="D70" s="5">
        <v>2021</v>
      </c>
      <c r="E70" s="5">
        <v>2022</v>
      </c>
      <c r="F70" s="5">
        <v>2023</v>
      </c>
      <c r="G70" s="5">
        <v>2024</v>
      </c>
      <c r="H70" s="5">
        <v>2025</v>
      </c>
    </row>
    <row r="71" spans="2:15" x14ac:dyDescent="0.25">
      <c r="B71" s="93" t="s">
        <v>74</v>
      </c>
      <c r="C71" s="156">
        <v>7.54</v>
      </c>
      <c r="D71" s="156">
        <v>7.98</v>
      </c>
      <c r="E71" s="156">
        <v>8.24</v>
      </c>
      <c r="F71" s="156">
        <v>9.18</v>
      </c>
      <c r="G71" s="156">
        <v>9.6999999999999993</v>
      </c>
      <c r="H71" s="156">
        <v>10.5</v>
      </c>
    </row>
    <row r="72" spans="2:15" x14ac:dyDescent="0.25">
      <c r="B72" s="93" t="s">
        <v>46</v>
      </c>
      <c r="C72" s="117">
        <v>21.310870000000001</v>
      </c>
      <c r="D72" s="117">
        <v>23.408999999999999</v>
      </c>
      <c r="E72" s="116">
        <v>24.646999999999998</v>
      </c>
      <c r="F72" s="117">
        <v>26.41</v>
      </c>
      <c r="G72" s="117">
        <v>27.881</v>
      </c>
      <c r="H72" s="117">
        <v>28.032</v>
      </c>
    </row>
    <row r="73" spans="2:15" x14ac:dyDescent="0.25">
      <c r="B73" s="93" t="s">
        <v>31</v>
      </c>
      <c r="C73" s="156">
        <f t="shared" ref="C73:F73" si="3">+C71*C72</f>
        <v>160.6839598</v>
      </c>
      <c r="D73" s="156">
        <f t="shared" si="3"/>
        <v>186.80382</v>
      </c>
      <c r="E73" s="156">
        <f t="shared" si="3"/>
        <v>203.09127999999998</v>
      </c>
      <c r="F73" s="156">
        <f t="shared" si="3"/>
        <v>242.44379999999998</v>
      </c>
      <c r="G73" s="156">
        <f>+G71*G72</f>
        <v>270.44569999999999</v>
      </c>
      <c r="H73" s="156">
        <f>+H71*H72</f>
        <v>294.33600000000001</v>
      </c>
    </row>
    <row r="74" spans="2:15" x14ac:dyDescent="0.25">
      <c r="B74" s="93" t="s">
        <v>51</v>
      </c>
      <c r="C74" s="156">
        <v>50.74</v>
      </c>
      <c r="D74" s="156">
        <v>65.05</v>
      </c>
      <c r="E74" s="156">
        <v>88.432000000000002</v>
      </c>
      <c r="F74" s="156">
        <v>117.227</v>
      </c>
      <c r="G74" s="156">
        <v>133.077</v>
      </c>
      <c r="H74" s="156">
        <v>161.44200000000001</v>
      </c>
    </row>
    <row r="75" spans="2:15" x14ac:dyDescent="0.25">
      <c r="B75" s="93" t="s">
        <v>0</v>
      </c>
      <c r="C75" s="156">
        <v>7.66</v>
      </c>
      <c r="D75" s="156">
        <v>7.18</v>
      </c>
      <c r="E75" s="156">
        <v>12.263999999999999</v>
      </c>
      <c r="F75" s="156">
        <v>18.062000000000001</v>
      </c>
      <c r="G75" s="156">
        <v>19.696000000000002</v>
      </c>
      <c r="H75" s="156">
        <v>22.847999999999999</v>
      </c>
    </row>
    <row r="76" spans="2:15" x14ac:dyDescent="0.25">
      <c r="B76" s="93" t="s">
        <v>68</v>
      </c>
      <c r="C76" s="118">
        <f t="shared" ref="C76:H76" si="4">IFERROR(+C75/C74,"n/a")</f>
        <v>0.15096570752857705</v>
      </c>
      <c r="D76" s="118">
        <f t="shared" si="4"/>
        <v>0.11037663335895465</v>
      </c>
      <c r="E76" s="118">
        <f t="shared" si="4"/>
        <v>0.13868282974488871</v>
      </c>
      <c r="F76" s="118">
        <f t="shared" si="4"/>
        <v>0.15407713240123863</v>
      </c>
      <c r="G76" s="118">
        <f t="shared" si="4"/>
        <v>0.14800453872570019</v>
      </c>
      <c r="H76" s="118">
        <f t="shared" si="4"/>
        <v>0.1415245103504664</v>
      </c>
    </row>
    <row r="77" spans="2:15" x14ac:dyDescent="0.25">
      <c r="B77" s="93" t="s">
        <v>1</v>
      </c>
      <c r="C77" s="156">
        <v>3.78</v>
      </c>
      <c r="D77" s="156">
        <v>1.58</v>
      </c>
      <c r="E77" s="156">
        <v>6.29</v>
      </c>
      <c r="F77" s="156">
        <v>9.7880000000000003</v>
      </c>
      <c r="G77" s="156">
        <v>10.153</v>
      </c>
      <c r="H77" s="156">
        <v>11.811999999999999</v>
      </c>
    </row>
    <row r="78" spans="2:15" x14ac:dyDescent="0.25">
      <c r="B78" s="93" t="s">
        <v>75</v>
      </c>
      <c r="C78" s="118">
        <f t="shared" ref="C78:H78" si="5">+IFERROR(C77/C74,"n/a")</f>
        <v>7.4497437918801729E-2</v>
      </c>
      <c r="D78" s="118">
        <f t="shared" si="5"/>
        <v>2.4289008455034591E-2</v>
      </c>
      <c r="E78" s="118">
        <f t="shared" si="5"/>
        <v>7.112809842590917E-2</v>
      </c>
      <c r="F78" s="118">
        <f t="shared" si="5"/>
        <v>8.3496122906838874E-2</v>
      </c>
      <c r="G78" s="118">
        <f t="shared" si="5"/>
        <v>7.6294175552499691E-2</v>
      </c>
      <c r="H78" s="118">
        <f t="shared" si="5"/>
        <v>7.3165595074392034E-2</v>
      </c>
    </row>
  </sheetData>
  <hyperlinks>
    <hyperlink ref="C69" r:id="rId1" xr:uid="{C4828967-1B6A-4821-80DD-E20AD95865E2}"/>
  </hyperlinks>
  <pageMargins left="0.7" right="0.7" top="0.75" bottom="0.75" header="0.3" footer="0.3"/>
  <pageSetup paperSize="9" orientation="portrait"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14:G27"/>
  <sheetViews>
    <sheetView topLeftCell="A4" zoomScale="70" zoomScaleNormal="70" workbookViewId="0">
      <selection activeCell="C27" sqref="C27"/>
    </sheetView>
  </sheetViews>
  <sheetFormatPr defaultColWidth="10.7109375" defaultRowHeight="15" x14ac:dyDescent="0.25"/>
  <cols>
    <col min="1" max="1" width="10.7109375" style="1" customWidth="1"/>
    <col min="2" max="2" width="13" style="1" customWidth="1"/>
    <col min="3" max="3" width="34.42578125" style="1" bestFit="1" customWidth="1"/>
    <col min="4" max="4" width="40" style="1" customWidth="1"/>
    <col min="5" max="5" width="36.28515625" style="1" customWidth="1"/>
    <col min="6" max="6" width="32.7109375" style="1" bestFit="1" customWidth="1"/>
    <col min="7" max="7" width="37" style="1" customWidth="1"/>
    <col min="8" max="8" width="30.5703125" style="1" bestFit="1" customWidth="1"/>
    <col min="9" max="9" width="14.7109375" style="1" bestFit="1" customWidth="1"/>
    <col min="10" max="10" width="32.7109375" style="1" bestFit="1" customWidth="1"/>
    <col min="11" max="11" width="11.7109375" style="1" bestFit="1" customWidth="1"/>
    <col min="12" max="12" width="27.5703125" style="1" customWidth="1"/>
    <col min="13" max="13" width="11.42578125" style="1" customWidth="1"/>
    <col min="14" max="14" width="57" style="1" customWidth="1"/>
    <col min="15" max="16384" width="10.7109375" style="1"/>
  </cols>
  <sheetData>
    <row r="14" s="3" customFormat="1" x14ac:dyDescent="0.25"/>
    <row r="17" spans="2:7" ht="30" x14ac:dyDescent="0.4">
      <c r="B17" s="165" t="s">
        <v>155</v>
      </c>
      <c r="C17" s="165"/>
      <c r="D17" s="165"/>
      <c r="E17" s="165"/>
      <c r="F17" s="165"/>
      <c r="G17" s="165"/>
    </row>
    <row r="22" spans="2:7" ht="15.75" thickBot="1" x14ac:dyDescent="0.3"/>
    <row r="23" spans="2:7" ht="18" thickBot="1" x14ac:dyDescent="0.4">
      <c r="C23" s="166" t="s">
        <v>142</v>
      </c>
      <c r="D23" s="166"/>
    </row>
    <row r="24" spans="2:7" ht="18" thickBot="1" x14ac:dyDescent="0.4">
      <c r="C24" s="34" t="s">
        <v>37</v>
      </c>
      <c r="D24" s="34" t="s">
        <v>38</v>
      </c>
    </row>
    <row r="25" spans="2:7" ht="15.75" thickBot="1" x14ac:dyDescent="0.3">
      <c r="C25" s="58">
        <v>45727</v>
      </c>
      <c r="D25" s="35" t="s">
        <v>204</v>
      </c>
    </row>
    <row r="26" spans="2:7" ht="15.75" thickBot="1" x14ac:dyDescent="0.3">
      <c r="C26" s="58" t="s">
        <v>205</v>
      </c>
      <c r="D26" s="35" t="s">
        <v>206</v>
      </c>
    </row>
    <row r="27" spans="2:7" ht="15.75" thickBot="1" x14ac:dyDescent="0.3">
      <c r="C27" s="58"/>
      <c r="D27" s="35"/>
    </row>
  </sheetData>
  <mergeCells count="2">
    <mergeCell ref="B17:G17"/>
    <mergeCell ref="C23:D2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d306a1-58be-448b-ac8c-48a6ae986f98" xsi:nil="true"/>
    <lcf76f155ced4ddcb4097134ff3c332f xmlns="e0634da8-c918-4e46-843e-511ace723ef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D677763BEA4A43A1DDEF16B1D2F847" ma:contentTypeVersion="16" ma:contentTypeDescription="Create a new document." ma:contentTypeScope="" ma:versionID="0585cffa752f36d0ddb21c50f641db96">
  <xsd:schema xmlns:xsd="http://www.w3.org/2001/XMLSchema" xmlns:xs="http://www.w3.org/2001/XMLSchema" xmlns:p="http://schemas.microsoft.com/office/2006/metadata/properties" xmlns:ns2="e0634da8-c918-4e46-843e-511ace723ef4" xmlns:ns3="9bd306a1-58be-448b-ac8c-48a6ae986f98" targetNamespace="http://schemas.microsoft.com/office/2006/metadata/properties" ma:root="true" ma:fieldsID="4d664dafa5330fdb1e769132c40a83a7" ns2:_="" ns3:_="">
    <xsd:import namespace="e0634da8-c918-4e46-843e-511ace723ef4"/>
    <xsd:import namespace="9bd306a1-58be-448b-ac8c-48a6ae986f9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634da8-c918-4e46-843e-511ace723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4714e25-a2ac-428e-af7f-eb6fef2f988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d306a1-58be-448b-ac8c-48a6ae986f9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507d681-a930-465c-a738-62f25be556a8}" ma:internalName="TaxCatchAll" ma:showField="CatchAllData" ma:web="9bd306a1-58be-448b-ac8c-48a6ae986f9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5D7FE6-D65D-4A8A-86F5-57EDF494D73A}">
  <ds:schemaRefs>
    <ds:schemaRef ds:uri="http://schemas.microsoft.com/office/2006/metadata/properties"/>
    <ds:schemaRef ds:uri="http://schemas.microsoft.com/office/infopath/2007/PartnerControls"/>
    <ds:schemaRef ds:uri="9bd306a1-58be-448b-ac8c-48a6ae986f98"/>
    <ds:schemaRef ds:uri="e0634da8-c918-4e46-843e-511ace723ef4"/>
  </ds:schemaRefs>
</ds:datastoreItem>
</file>

<file path=customXml/itemProps2.xml><?xml version="1.0" encoding="utf-8"?>
<ds:datastoreItem xmlns:ds="http://schemas.openxmlformats.org/officeDocument/2006/customXml" ds:itemID="{6D0712B8-3BAC-4E44-8AB9-BE659D8FB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634da8-c918-4e46-843e-511ace723ef4"/>
    <ds:schemaRef ds:uri="9bd306a1-58be-448b-ac8c-48a6ae986f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BC6DCF-B883-4CF8-8068-AB3FD65A62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Redegal</vt:lpstr>
      <vt:lpstr>Peer Analysis</vt:lpstr>
      <vt:lpstr>Financial Calendar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2026-09-11T14:38:09Z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0x010100E9D677763BEA4A43A1DDEF16B1D2F847</vt:lpwstr>
  </property>
  <property fmtid="{D5CDD505-2E9C-101B-9397-08002B2CF9AE}" pid="3" name="MediaServiceImageTags">
    <vt:lpwstr/>
  </property>
</Properties>
</file>